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90" windowWidth="19155" windowHeight="12330" activeTab="0"/>
  </bookViews>
  <sheets>
    <sheet name="CN sadovnické úpravy 2017" sheetId="1" r:id="rId1"/>
  </sheets>
  <definedNames/>
  <calcPr calcId="145621"/>
</workbook>
</file>

<file path=xl/sharedStrings.xml><?xml version="1.0" encoding="utf-8"?>
<sst xmlns="http://schemas.openxmlformats.org/spreadsheetml/2006/main" count="230" uniqueCount="101">
  <si>
    <t>Investor:Stars Třinec, Tyršová 275, 739 61 Třinec</t>
  </si>
  <si>
    <t xml:space="preserve">Rekapitulace  </t>
  </si>
  <si>
    <t>Celková cena bez DPH</t>
  </si>
  <si>
    <t>DPH 21%</t>
  </si>
  <si>
    <t>Celková cena s DPH</t>
  </si>
  <si>
    <t>1.SADOVNICKÉ ÚPRAVY</t>
  </si>
  <si>
    <t>2.POVÝSADBOVÁ PÉČE</t>
  </si>
  <si>
    <t>Celková cena za sadovnické úpravy</t>
  </si>
  <si>
    <t>1a.  Zemní práce</t>
  </si>
  <si>
    <t>Položky</t>
  </si>
  <si>
    <t>Práce+materiál</t>
  </si>
  <si>
    <t>Množství</t>
  </si>
  <si>
    <t xml:space="preserve">Jedn. </t>
  </si>
  <si>
    <t>Cena za jedn.</t>
  </si>
  <si>
    <t>Obdělání půdy frézováním v rovině</t>
  </si>
  <si>
    <t>m2</t>
  </si>
  <si>
    <t>Plošná úprava  ter. nerovnosti do 0,15m v rovině</t>
  </si>
  <si>
    <t>Obdělání půdy hrabáním v rovině</t>
  </si>
  <si>
    <t>Obdělání půdy rytím do 0,2m v hornině 3 v rovině</t>
  </si>
  <si>
    <t xml:space="preserve">1b. Založení a výsadba záhonu </t>
  </si>
  <si>
    <t>Hloubení jamek s výměnou půdy na 50% obj. 0,01m3  v rovině</t>
  </si>
  <si>
    <t>ks</t>
  </si>
  <si>
    <t>183101211R00</t>
  </si>
  <si>
    <t>Hloub. jamek s výměnou 50% půdy do 0,02 m3, v rovině</t>
  </si>
  <si>
    <t>183101215R00</t>
  </si>
  <si>
    <t>Hloub. jamek s výměnou 50% půdy do 0,4 m3 v rovině</t>
  </si>
  <si>
    <t>Hloubení jamek s výměnou půdy na 50% do 1m3  v rovině</t>
  </si>
  <si>
    <t>183205112R00</t>
  </si>
  <si>
    <t>Založení záhonu v rovině/svah 1 : 5, hor. 3</t>
  </si>
  <si>
    <t>Výsadba dřevin s balem v rovině do 0,1m</t>
  </si>
  <si>
    <t>184102110R00</t>
  </si>
  <si>
    <t>Výsadba dřevin s balem  do 20 cm, v rovině</t>
  </si>
  <si>
    <t>184102113R00</t>
  </si>
  <si>
    <t>Výsadba dřevin s balem  do 40 cm, v rovině</t>
  </si>
  <si>
    <t>Výsadba dřevin s balem v rovině do 0,8m</t>
  </si>
  <si>
    <t>184202112R00</t>
  </si>
  <si>
    <t>Ukotvení dřeviny kůly do 10 cm, dl. do 3 m</t>
  </si>
  <si>
    <t>184501114R00</t>
  </si>
  <si>
    <t>Zhotovení obalu kmene z juty, 2vrstvy, v rovině</t>
  </si>
  <si>
    <t>184921093R00</t>
  </si>
  <si>
    <t>Mulčování rostlin tl. do 0,1 m rovina</t>
  </si>
  <si>
    <t>184921097R00</t>
  </si>
  <si>
    <t>Pokládka mulčovací fólie</t>
  </si>
  <si>
    <t>150-175</t>
  </si>
  <si>
    <t>Abies alba</t>
  </si>
  <si>
    <t>20-30</t>
  </si>
  <si>
    <t>Microbiota decussata</t>
  </si>
  <si>
    <t>80-100</t>
  </si>
  <si>
    <t>Carpinus betulus</t>
  </si>
  <si>
    <t>12-14</t>
  </si>
  <si>
    <t>Prunus padus 'Watereri'</t>
  </si>
  <si>
    <t>16-18</t>
  </si>
  <si>
    <t>Quercus robur</t>
  </si>
  <si>
    <t>Tilia cordata 'Roelvo'</t>
  </si>
  <si>
    <t>60-80</t>
  </si>
  <si>
    <t>Amelanchier laevis</t>
  </si>
  <si>
    <t>40-60</t>
  </si>
  <si>
    <t>Cornus mas</t>
  </si>
  <si>
    <t>Hydrangea macrophylla 'Bluewave'</t>
  </si>
  <si>
    <t>Hydrangea paniculata 'Grandiflora'</t>
  </si>
  <si>
    <t>20-40</t>
  </si>
  <si>
    <t>Hypericum 'Hidcote'</t>
  </si>
  <si>
    <t>Ligustrum ovalifolium</t>
  </si>
  <si>
    <t>Lonicera pileata</t>
  </si>
  <si>
    <t>Prunus laurocerasus</t>
  </si>
  <si>
    <t>Rhamnus catharticus ´Asplenifolia´</t>
  </si>
  <si>
    <t>Sambucus nigra 'Laciniata'</t>
  </si>
  <si>
    <t>Stephanandra incisa 'Crispa'</t>
  </si>
  <si>
    <t>Symphoricarpos x chenaultii 'Hancock'</t>
  </si>
  <si>
    <t>Viburnum lantana</t>
  </si>
  <si>
    <t>Viburnum opulus</t>
  </si>
  <si>
    <t>Viburnum plicatum ´Mariesii´</t>
  </si>
  <si>
    <t>travina</t>
  </si>
  <si>
    <t>Calamagrostis x acutiflora</t>
  </si>
  <si>
    <t>1</t>
  </si>
  <si>
    <t>Mulčovací kůra s dopravou</t>
  </si>
  <si>
    <t>m3</t>
  </si>
  <si>
    <t>2</t>
  </si>
  <si>
    <t>Substrát na výměnu s dopravou</t>
  </si>
  <si>
    <t>3</t>
  </si>
  <si>
    <t>Mulčovací geotextilie s úchyty</t>
  </si>
  <si>
    <t>Dovoz vody pro zálivku rostlin do 6 km - 10 x za rok</t>
  </si>
  <si>
    <t>Řez živých plotů přímých výšky do 1,5m a šířky 1m - 1x za rok</t>
  </si>
  <si>
    <t>Řez stromů výchovný alejových stromů pšes 4m do 6m 1x za 3roky</t>
  </si>
  <si>
    <t>Vypletí v rovině travin ve skupinách 2 x za rok</t>
  </si>
  <si>
    <t>Vypletí v rovině dřevin ve skupinách 2 x za rok</t>
  </si>
  <si>
    <t>Odstranění odkvetlých části trvalek 1 x za rok</t>
  </si>
  <si>
    <t>Mulčování rostlin tl. do 0,1m v rovině 1 x za 3 roky</t>
  </si>
  <si>
    <t>Obdělání půdyrigolováním hl. do 0,4m v rovině 1x za 3 roky</t>
  </si>
  <si>
    <t>m</t>
  </si>
  <si>
    <t>Hnojení umělým hnojivem v rovině 1x za rok</t>
  </si>
  <si>
    <t>Mulčovací kůra s dopravou 1x za 3roky</t>
  </si>
  <si>
    <t>Hnojivo pro okrasné rostliny 1x za rok</t>
  </si>
  <si>
    <t>kg</t>
  </si>
  <si>
    <t>2a.POVÝSADBOVÁ PÉČE - 1rok</t>
  </si>
  <si>
    <t>2b.POVÝSADBOVÁ PÉČE - 2rok</t>
  </si>
  <si>
    <t>2c.POVÝSADBOVÁ PÉČE - 3rok</t>
  </si>
  <si>
    <t>Vypletí v rovině travin ve skupinách 1 x za rok</t>
  </si>
  <si>
    <t>Vypletí v rovině dřevin ve skupinách1 x za rok</t>
  </si>
  <si>
    <t xml:space="preserve"> Cenová nabídka terénních a sadovnických úprav v areálu Stars Třinec</t>
  </si>
  <si>
    <r>
      <t xml:space="preserve">Žlutě zvýrazněné buňky vyplňte!                                                                 </t>
    </r>
    <r>
      <rPr>
        <b/>
        <sz val="10"/>
        <rFont val="Century Gothic"/>
        <family val="2"/>
      </rPr>
      <t>Příloha č. 2ZD (budoucí příloha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</si>
</sst>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Kč&quot;;\-#,##0\ &quot;Kč&quot;"/>
    <numFmt numFmtId="7" formatCode="#,##0.00\ &quot;Kč&quot;;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_-* #,##0\ &quot;Kč&quot;_-;\-* #,##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Arial CE"/>
      <family val="2"/>
    </font>
    <font>
      <sz val="9"/>
      <color theme="1"/>
      <name val="Century Gothic"/>
      <family val="2"/>
    </font>
    <font>
      <sz val="8"/>
      <name val="Trebuchet MS"/>
      <family val="2"/>
    </font>
    <font>
      <b/>
      <sz val="12"/>
      <name val="Century Gothic"/>
      <family val="2"/>
    </font>
    <font>
      <b/>
      <sz val="14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 locked="0"/>
    </xf>
    <xf numFmtId="0" fontId="1" fillId="0" borderId="0">
      <alignment/>
      <protection/>
    </xf>
    <xf numFmtId="0" fontId="5" fillId="0" borderId="0">
      <alignment/>
      <protection/>
    </xf>
  </cellStyleXfs>
  <cellXfs count="83">
    <xf numFmtId="0" fontId="0" fillId="0" borderId="0" xfId="0"/>
    <xf numFmtId="0" fontId="0" fillId="0" borderId="0" xfId="0"/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top"/>
      <protection/>
    </xf>
    <xf numFmtId="0" fontId="3" fillId="0" borderId="1" xfId="21" applyFont="1" applyBorder="1" applyAlignment="1" quotePrefix="1">
      <alignment horizontal="center"/>
      <protection/>
    </xf>
    <xf numFmtId="49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5" fontId="4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26" applyFont="1" applyBorder="1" applyAlignment="1" quotePrefix="1">
      <alignment horizontal="center"/>
      <protection/>
    </xf>
    <xf numFmtId="5" fontId="4" fillId="2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/>
    </xf>
    <xf numFmtId="0" fontId="3" fillId="0" borderId="2" xfId="26" applyFont="1" applyBorder="1" applyAlignment="1" quotePrefix="1">
      <alignment horizontal="center"/>
      <protection/>
    </xf>
    <xf numFmtId="0" fontId="3" fillId="0" borderId="0" xfId="26" applyFont="1" applyAlignment="1" quotePrefix="1">
      <alignment/>
      <protection/>
    </xf>
    <xf numFmtId="165" fontId="3" fillId="0" borderId="1" xfId="0" applyNumberFormat="1" applyFont="1" applyBorder="1" applyAlignment="1">
      <alignment horizontal="right" vertical="center"/>
    </xf>
    <xf numFmtId="0" fontId="3" fillId="0" borderId="1" xfId="21" applyFont="1" applyBorder="1" applyAlignment="1" quotePrefix="1">
      <alignment/>
      <protection/>
    </xf>
    <xf numFmtId="0" fontId="3" fillId="0" borderId="1" xfId="20" applyFont="1" applyBorder="1" applyAlignment="1">
      <alignment vertical="top"/>
      <protection/>
    </xf>
    <xf numFmtId="49" fontId="6" fillId="0" borderId="1" xfId="0" applyNumberFormat="1" applyFont="1" applyBorder="1" applyAlignment="1">
      <alignment/>
    </xf>
    <xf numFmtId="0" fontId="3" fillId="0" borderId="1" xfId="24" applyFont="1" applyBorder="1" applyAlignment="1">
      <alignment/>
      <protection/>
    </xf>
    <xf numFmtId="0" fontId="3" fillId="0" borderId="0" xfId="0" applyFont="1" applyAlignment="1">
      <alignment horizontal="center"/>
    </xf>
    <xf numFmtId="49" fontId="3" fillId="2" borderId="3" xfId="0" applyNumberFormat="1" applyFont="1" applyFill="1" applyBorder="1" applyAlignment="1">
      <alignment/>
    </xf>
    <xf numFmtId="7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  <protection/>
    </xf>
    <xf numFmtId="4" fontId="3" fillId="0" borderId="1" xfId="0" applyNumberFormat="1" applyFont="1" applyFill="1" applyBorder="1" applyAlignment="1">
      <alignment horizontal="center"/>
    </xf>
    <xf numFmtId="44" fontId="4" fillId="2" borderId="4" xfId="0" applyNumberFormat="1" applyFont="1" applyFill="1" applyBorder="1" applyAlignment="1">
      <alignment horizontal="center" vertical="center"/>
    </xf>
    <xf numFmtId="44" fontId="4" fillId="2" borderId="5" xfId="0" applyNumberFormat="1" applyFont="1" applyFill="1" applyBorder="1" applyAlignment="1">
      <alignment horizontal="center" vertical="center"/>
    </xf>
    <xf numFmtId="42" fontId="3" fillId="2" borderId="6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4" fontId="4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/>
    </xf>
    <xf numFmtId="5" fontId="3" fillId="2" borderId="6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4" fillId="2" borderId="5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/>
    </xf>
    <xf numFmtId="0" fontId="3" fillId="0" borderId="0" xfId="0" applyFont="1" applyAlignment="1">
      <alignment horizontal="right"/>
    </xf>
    <xf numFmtId="5" fontId="3" fillId="2" borderId="10" xfId="0" applyNumberFormat="1" applyFont="1" applyFill="1" applyBorder="1" applyAlignment="1">
      <alignment horizontal="right"/>
    </xf>
    <xf numFmtId="7" fontId="4" fillId="0" borderId="0" xfId="0" applyNumberFormat="1" applyFont="1" applyBorder="1" applyAlignment="1">
      <alignment horizontal="right"/>
    </xf>
    <xf numFmtId="42" fontId="3" fillId="2" borderId="1" xfId="0" applyNumberFormat="1" applyFont="1" applyFill="1" applyBorder="1" applyAlignment="1">
      <alignment horizontal="right"/>
    </xf>
    <xf numFmtId="42" fontId="4" fillId="2" borderId="11" xfId="0" applyNumberFormat="1" applyFont="1" applyFill="1" applyBorder="1" applyAlignment="1">
      <alignment horizontal="center"/>
    </xf>
    <xf numFmtId="5" fontId="4" fillId="2" borderId="12" xfId="0" applyNumberFormat="1" applyFont="1" applyFill="1" applyBorder="1" applyAlignment="1">
      <alignment horizontal="right"/>
    </xf>
    <xf numFmtId="0" fontId="0" fillId="0" borderId="0" xfId="0"/>
    <xf numFmtId="166" fontId="4" fillId="2" borderId="1" xfId="0" applyNumberFormat="1" applyFont="1" applyFill="1" applyBorder="1" applyAlignment="1">
      <alignment/>
    </xf>
    <xf numFmtId="0" fontId="3" fillId="0" borderId="0" xfId="27" applyFont="1" quotePrefix="1">
      <alignment/>
      <protection/>
    </xf>
    <xf numFmtId="0" fontId="6" fillId="0" borderId="1" xfId="0" applyFont="1" applyBorder="1"/>
    <xf numFmtId="0" fontId="3" fillId="0" borderId="1" xfId="27" applyFont="1" applyBorder="1" quotePrefix="1">
      <alignment/>
      <protection/>
    </xf>
    <xf numFmtId="0" fontId="3" fillId="0" borderId="1" xfId="27" applyFont="1" applyFill="1" applyBorder="1">
      <alignment/>
      <protection/>
    </xf>
    <xf numFmtId="16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1" xfId="20" applyNumberFormat="1" applyFont="1" applyFill="1" applyBorder="1" applyAlignment="1">
      <alignment horizontal="right"/>
      <protection/>
    </xf>
    <xf numFmtId="164" fontId="3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5" fontId="9" fillId="4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7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8" xfId="21"/>
    <cellStyle name="normální 3" xfId="22"/>
    <cellStyle name="normální 2" xfId="23"/>
    <cellStyle name="normální 2 2" xfId="24"/>
    <cellStyle name="normální 6" xfId="25"/>
    <cellStyle name="normální 4" xfId="26"/>
    <cellStyle name="normální 4 3" xfId="27"/>
    <cellStyle name="čárky 2" xfId="28"/>
    <cellStyle name="normální 3 2" xfId="29"/>
    <cellStyle name="normální 4 2" xfId="30"/>
    <cellStyle name="normální 5 2" xfId="31"/>
    <cellStyle name="normální 7" xfId="32"/>
    <cellStyle name="normální 7 2" xfId="33"/>
    <cellStyle name="normální 5" xfId="34"/>
    <cellStyle name="normální 2 3" xfId="35"/>
    <cellStyle name="normální 4 4" xfId="36"/>
    <cellStyle name="normální 7 3" xfId="3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workbookViewId="0" topLeftCell="A1">
      <selection activeCell="E13" sqref="E13"/>
    </sheetView>
  </sheetViews>
  <sheetFormatPr defaultColWidth="9.140625" defaultRowHeight="15"/>
  <cols>
    <col min="1" max="1" width="11.421875" style="0" customWidth="1"/>
    <col min="2" max="2" width="51.57421875" style="0" customWidth="1"/>
    <col min="3" max="3" width="15.7109375" style="0" customWidth="1"/>
    <col min="4" max="4" width="15.00390625" style="0" customWidth="1"/>
    <col min="5" max="5" width="13.7109375" style="0" customWidth="1"/>
    <col min="6" max="6" width="18.421875" style="0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">
      <c r="A2" s="73" t="s">
        <v>99</v>
      </c>
      <c r="B2" s="73"/>
      <c r="C2" s="73"/>
      <c r="D2" s="73"/>
      <c r="E2" s="73"/>
      <c r="F2" s="73"/>
    </row>
    <row r="3" spans="1:6" ht="15.75">
      <c r="A3" s="74" t="s">
        <v>100</v>
      </c>
      <c r="B3" s="74"/>
      <c r="C3" s="74"/>
      <c r="D3" s="74"/>
      <c r="E3" s="74"/>
      <c r="F3" s="74"/>
    </row>
    <row r="4" spans="1:6" ht="16.5" thickBot="1">
      <c r="A4" s="2"/>
      <c r="B4" s="3"/>
      <c r="C4" s="1"/>
      <c r="D4" s="25"/>
      <c r="E4" s="46"/>
      <c r="F4" s="3"/>
    </row>
    <row r="5" spans="1:6" ht="27.75" thickBot="1">
      <c r="A5" s="4"/>
      <c r="B5" s="32" t="s">
        <v>1</v>
      </c>
      <c r="C5" s="44" t="s">
        <v>2</v>
      </c>
      <c r="D5" s="33" t="s">
        <v>3</v>
      </c>
      <c r="E5" s="36" t="s">
        <v>4</v>
      </c>
      <c r="F5" s="5"/>
    </row>
    <row r="6" spans="1:6" ht="15.75">
      <c r="A6" s="6"/>
      <c r="B6" s="26" t="s">
        <v>5</v>
      </c>
      <c r="C6" s="38">
        <f>F17+F61</f>
        <v>0</v>
      </c>
      <c r="D6" s="34">
        <f>C6*0.21</f>
        <v>0</v>
      </c>
      <c r="E6" s="47">
        <f>C6+D6</f>
        <v>0</v>
      </c>
      <c r="F6" s="3"/>
    </row>
    <row r="7" spans="1:6" ht="15.75">
      <c r="A7" s="6"/>
      <c r="B7" s="37" t="s">
        <v>6</v>
      </c>
      <c r="C7" s="49">
        <f>F75+F89+F106</f>
        <v>0</v>
      </c>
      <c r="D7" s="34">
        <f aca="true" t="shared" si="0" ref="D7:D8">C7*0.21</f>
        <v>0</v>
      </c>
      <c r="E7" s="47">
        <f aca="true" t="shared" si="1" ref="E7:E8">C7+D7</f>
        <v>0</v>
      </c>
      <c r="F7" s="3"/>
    </row>
    <row r="8" spans="1:6" ht="19.5" thickBot="1">
      <c r="A8" s="6"/>
      <c r="B8" s="45" t="s">
        <v>7</v>
      </c>
      <c r="C8" s="68">
        <f>SUM(C6:C7)</f>
        <v>0</v>
      </c>
      <c r="D8" s="50">
        <f t="shared" si="0"/>
        <v>0</v>
      </c>
      <c r="E8" s="51">
        <f t="shared" si="1"/>
        <v>0</v>
      </c>
      <c r="F8" s="3"/>
    </row>
    <row r="9" spans="1:6" ht="16.5" thickBot="1">
      <c r="A9" s="6"/>
      <c r="B9" s="3"/>
      <c r="C9" s="1"/>
      <c r="D9" s="25"/>
      <c r="E9" s="46"/>
      <c r="F9" s="3"/>
    </row>
    <row r="10" spans="1:6" ht="15.75" thickBot="1">
      <c r="A10" s="76" t="s">
        <v>5</v>
      </c>
      <c r="B10" s="77"/>
      <c r="C10" s="77"/>
      <c r="D10" s="77"/>
      <c r="E10" s="77"/>
      <c r="F10" s="78"/>
    </row>
    <row r="11" spans="1:6" ht="15">
      <c r="A11" s="75" t="s">
        <v>8</v>
      </c>
      <c r="B11" s="75"/>
      <c r="C11" s="75"/>
      <c r="D11" s="75"/>
      <c r="E11" s="75"/>
      <c r="F11" s="75"/>
    </row>
    <row r="12" spans="1:6" ht="28.5">
      <c r="A12" s="7" t="s">
        <v>9</v>
      </c>
      <c r="B12" s="8" t="s">
        <v>10</v>
      </c>
      <c r="C12" s="8" t="s">
        <v>11</v>
      </c>
      <c r="D12" s="8" t="s">
        <v>12</v>
      </c>
      <c r="E12" s="8" t="s">
        <v>13</v>
      </c>
      <c r="F12" s="39" t="s">
        <v>2</v>
      </c>
    </row>
    <row r="13" spans="1:6" ht="15.75">
      <c r="A13" s="15">
        <v>183403113</v>
      </c>
      <c r="B13" s="19" t="s">
        <v>14</v>
      </c>
      <c r="C13" s="40">
        <v>799</v>
      </c>
      <c r="D13" s="41" t="s">
        <v>15</v>
      </c>
      <c r="E13" s="63"/>
      <c r="F13" s="20">
        <f>C13*E13</f>
        <v>0</v>
      </c>
    </row>
    <row r="14" spans="1:6" ht="15.75">
      <c r="A14" s="10">
        <v>182001121</v>
      </c>
      <c r="B14" s="21" t="s">
        <v>16</v>
      </c>
      <c r="C14" s="40">
        <v>799</v>
      </c>
      <c r="D14" s="41" t="s">
        <v>15</v>
      </c>
      <c r="E14" s="63"/>
      <c r="F14" s="20">
        <f aca="true" t="shared" si="2" ref="F14:F16">C14*E14</f>
        <v>0</v>
      </c>
    </row>
    <row r="15" spans="1:6" ht="15.75">
      <c r="A15" s="18">
        <v>183403153</v>
      </c>
      <c r="B15" s="19" t="s">
        <v>17</v>
      </c>
      <c r="C15" s="42">
        <v>799</v>
      </c>
      <c r="D15" s="43" t="s">
        <v>15</v>
      </c>
      <c r="E15" s="64"/>
      <c r="F15" s="20">
        <f t="shared" si="2"/>
        <v>0</v>
      </c>
    </row>
    <row r="16" spans="1:6" ht="15.75">
      <c r="A16" s="10">
        <v>183403132</v>
      </c>
      <c r="B16" s="21" t="s">
        <v>18</v>
      </c>
      <c r="C16" s="40">
        <v>799</v>
      </c>
      <c r="D16" s="8" t="s">
        <v>15</v>
      </c>
      <c r="E16" s="63"/>
      <c r="F16" s="20">
        <f t="shared" si="2"/>
        <v>0</v>
      </c>
    </row>
    <row r="17" spans="1:6" ht="15">
      <c r="A17" s="70" t="s">
        <v>2</v>
      </c>
      <c r="B17" s="71"/>
      <c r="C17" s="71"/>
      <c r="D17" s="71"/>
      <c r="E17" s="72"/>
      <c r="F17" s="16">
        <f>SUM(F13:F16)</f>
        <v>0</v>
      </c>
    </row>
    <row r="18" spans="1:6" ht="15">
      <c r="A18" s="70" t="s">
        <v>3</v>
      </c>
      <c r="B18" s="71"/>
      <c r="C18" s="71"/>
      <c r="D18" s="71"/>
      <c r="E18" s="72"/>
      <c r="F18" s="16">
        <f>F17*0.21</f>
        <v>0</v>
      </c>
    </row>
    <row r="19" spans="1:6" ht="15">
      <c r="A19" s="70" t="s">
        <v>4</v>
      </c>
      <c r="B19" s="71"/>
      <c r="C19" s="71"/>
      <c r="D19" s="71"/>
      <c r="E19" s="72"/>
      <c r="F19" s="16">
        <f>SUM(F17:F18)</f>
        <v>0</v>
      </c>
    </row>
    <row r="20" spans="1:6" ht="15.75">
      <c r="A20" s="11"/>
      <c r="B20" s="12"/>
      <c r="C20" s="27"/>
      <c r="D20" s="27"/>
      <c r="E20" s="48"/>
      <c r="F20" s="13"/>
    </row>
    <row r="21" spans="1:6" ht="15">
      <c r="A21" s="82" t="s">
        <v>19</v>
      </c>
      <c r="B21" s="82"/>
      <c r="C21" s="82"/>
      <c r="D21" s="82"/>
      <c r="E21" s="82"/>
      <c r="F21" s="82"/>
    </row>
    <row r="22" spans="1:6" ht="28.5">
      <c r="A22" s="7" t="s">
        <v>9</v>
      </c>
      <c r="B22" s="8" t="s">
        <v>10</v>
      </c>
      <c r="C22" s="8" t="s">
        <v>11</v>
      </c>
      <c r="D22" s="8" t="s">
        <v>12</v>
      </c>
      <c r="E22" s="8" t="s">
        <v>13</v>
      </c>
      <c r="F22" s="39" t="s">
        <v>2</v>
      </c>
    </row>
    <row r="23" spans="1:6" ht="15.75">
      <c r="A23" s="10">
        <v>183101211</v>
      </c>
      <c r="B23" s="21" t="s">
        <v>20</v>
      </c>
      <c r="C23" s="8">
        <v>486</v>
      </c>
      <c r="D23" s="8" t="s">
        <v>21</v>
      </c>
      <c r="E23" s="63"/>
      <c r="F23" s="20">
        <f>C23*E23</f>
        <v>0</v>
      </c>
    </row>
    <row r="24" spans="1:6" ht="15.75">
      <c r="A24" s="9" t="s">
        <v>22</v>
      </c>
      <c r="B24" s="22" t="s">
        <v>23</v>
      </c>
      <c r="C24" s="28">
        <v>2002</v>
      </c>
      <c r="D24" s="29" t="s">
        <v>21</v>
      </c>
      <c r="E24" s="65"/>
      <c r="F24" s="20">
        <f aca="true" t="shared" si="3" ref="F24:F60">C24*E24</f>
        <v>0</v>
      </c>
    </row>
    <row r="25" spans="1:6" ht="15.75">
      <c r="A25" s="9" t="s">
        <v>24</v>
      </c>
      <c r="B25" s="22" t="s">
        <v>25</v>
      </c>
      <c r="C25" s="28">
        <v>44</v>
      </c>
      <c r="D25" s="29" t="s">
        <v>21</v>
      </c>
      <c r="E25" s="65"/>
      <c r="F25" s="20">
        <f t="shared" si="3"/>
        <v>0</v>
      </c>
    </row>
    <row r="26" spans="1:6" ht="15.75">
      <c r="A26" s="10">
        <v>183101221</v>
      </c>
      <c r="B26" s="21" t="s">
        <v>26</v>
      </c>
      <c r="C26" s="28">
        <v>9</v>
      </c>
      <c r="D26" s="29" t="s">
        <v>21</v>
      </c>
      <c r="E26" s="65"/>
      <c r="F26" s="20">
        <f t="shared" si="3"/>
        <v>0</v>
      </c>
    </row>
    <row r="27" spans="1:6" ht="15.75">
      <c r="A27" s="9" t="s">
        <v>27</v>
      </c>
      <c r="B27" s="22" t="s">
        <v>28</v>
      </c>
      <c r="C27" s="28">
        <v>799</v>
      </c>
      <c r="D27" s="29" t="s">
        <v>15</v>
      </c>
      <c r="E27" s="65"/>
      <c r="F27" s="20">
        <f t="shared" si="3"/>
        <v>0</v>
      </c>
    </row>
    <row r="28" spans="1:6" ht="15.75">
      <c r="A28" s="10">
        <v>184102110</v>
      </c>
      <c r="B28" s="21" t="s">
        <v>29</v>
      </c>
      <c r="C28" s="28">
        <v>486</v>
      </c>
      <c r="D28" s="29" t="s">
        <v>21</v>
      </c>
      <c r="E28" s="65"/>
      <c r="F28" s="20">
        <f t="shared" si="3"/>
        <v>0</v>
      </c>
    </row>
    <row r="29" spans="1:6" ht="15.75">
      <c r="A29" s="9" t="s">
        <v>30</v>
      </c>
      <c r="B29" s="22" t="s">
        <v>31</v>
      </c>
      <c r="C29" s="30">
        <v>2002</v>
      </c>
      <c r="D29" s="31" t="s">
        <v>21</v>
      </c>
      <c r="E29" s="65"/>
      <c r="F29" s="20">
        <f t="shared" si="3"/>
        <v>0</v>
      </c>
    </row>
    <row r="30" spans="1:6" ht="15.75">
      <c r="A30" s="9" t="s">
        <v>32</v>
      </c>
      <c r="B30" s="22" t="s">
        <v>33</v>
      </c>
      <c r="C30" s="30">
        <v>44</v>
      </c>
      <c r="D30" s="31" t="s">
        <v>21</v>
      </c>
      <c r="E30" s="65"/>
      <c r="F30" s="20">
        <f t="shared" si="3"/>
        <v>0</v>
      </c>
    </row>
    <row r="31" spans="1:6" ht="15.75">
      <c r="A31" s="10">
        <v>184102116</v>
      </c>
      <c r="B31" s="21" t="s">
        <v>34</v>
      </c>
      <c r="C31" s="30">
        <v>9</v>
      </c>
      <c r="D31" s="31" t="s">
        <v>21</v>
      </c>
      <c r="E31" s="65"/>
      <c r="F31" s="20">
        <f t="shared" si="3"/>
        <v>0</v>
      </c>
    </row>
    <row r="32" spans="1:6" ht="15.75">
      <c r="A32" s="9" t="s">
        <v>35</v>
      </c>
      <c r="B32" s="22" t="s">
        <v>36</v>
      </c>
      <c r="C32" s="30">
        <v>22</v>
      </c>
      <c r="D32" s="31" t="s">
        <v>21</v>
      </c>
      <c r="E32" s="65"/>
      <c r="F32" s="20">
        <f t="shared" si="3"/>
        <v>0</v>
      </c>
    </row>
    <row r="33" spans="1:6" ht="15.75">
      <c r="A33" s="9" t="s">
        <v>37</v>
      </c>
      <c r="B33" s="22" t="s">
        <v>38</v>
      </c>
      <c r="C33" s="30">
        <v>14</v>
      </c>
      <c r="D33" s="31" t="s">
        <v>21</v>
      </c>
      <c r="E33" s="65"/>
      <c r="F33" s="20">
        <f t="shared" si="3"/>
        <v>0</v>
      </c>
    </row>
    <row r="34" spans="1:6" ht="15.75">
      <c r="A34" s="9" t="s">
        <v>39</v>
      </c>
      <c r="B34" s="22" t="s">
        <v>40</v>
      </c>
      <c r="C34" s="30">
        <v>799</v>
      </c>
      <c r="D34" s="31" t="s">
        <v>15</v>
      </c>
      <c r="E34" s="65"/>
      <c r="F34" s="20">
        <f t="shared" si="3"/>
        <v>0</v>
      </c>
    </row>
    <row r="35" spans="1:6" ht="15.75">
      <c r="A35" s="9" t="s">
        <v>41</v>
      </c>
      <c r="B35" s="22" t="s">
        <v>42</v>
      </c>
      <c r="C35" s="30">
        <v>799</v>
      </c>
      <c r="D35" s="31" t="s">
        <v>15</v>
      </c>
      <c r="E35" s="65"/>
      <c r="F35" s="20">
        <f t="shared" si="3"/>
        <v>0</v>
      </c>
    </row>
    <row r="36" spans="1:6" ht="15.75">
      <c r="A36" s="9" t="s">
        <v>43</v>
      </c>
      <c r="B36" s="23" t="s">
        <v>44</v>
      </c>
      <c r="C36" s="35">
        <v>8</v>
      </c>
      <c r="D36" s="31" t="s">
        <v>21</v>
      </c>
      <c r="E36" s="65"/>
      <c r="F36" s="20">
        <f t="shared" si="3"/>
        <v>0</v>
      </c>
    </row>
    <row r="37" spans="1:6" ht="15.75">
      <c r="A37" s="9" t="s">
        <v>45</v>
      </c>
      <c r="B37" s="23" t="s">
        <v>46</v>
      </c>
      <c r="C37" s="35">
        <v>304</v>
      </c>
      <c r="D37" s="31" t="s">
        <v>21</v>
      </c>
      <c r="E37" s="65"/>
      <c r="F37" s="20">
        <f t="shared" si="3"/>
        <v>0</v>
      </c>
    </row>
    <row r="38" spans="1:6" ht="15.75">
      <c r="A38" s="9" t="s">
        <v>47</v>
      </c>
      <c r="B38" s="23" t="s">
        <v>48</v>
      </c>
      <c r="C38" s="35">
        <v>97</v>
      </c>
      <c r="D38" s="31" t="s">
        <v>21</v>
      </c>
      <c r="E38" s="65"/>
      <c r="F38" s="20">
        <f t="shared" si="3"/>
        <v>0</v>
      </c>
    </row>
    <row r="39" spans="1:6" ht="15.75">
      <c r="A39" s="9" t="s">
        <v>49</v>
      </c>
      <c r="B39" s="23" t="s">
        <v>50</v>
      </c>
      <c r="C39" s="35">
        <v>5</v>
      </c>
      <c r="D39" s="31" t="s">
        <v>21</v>
      </c>
      <c r="E39" s="65"/>
      <c r="F39" s="20">
        <f t="shared" si="3"/>
        <v>0</v>
      </c>
    </row>
    <row r="40" spans="1:6" ht="15.75">
      <c r="A40" s="9" t="s">
        <v>51</v>
      </c>
      <c r="B40" s="23" t="s">
        <v>52</v>
      </c>
      <c r="C40" s="35">
        <v>3</v>
      </c>
      <c r="D40" s="31" t="s">
        <v>21</v>
      </c>
      <c r="E40" s="65"/>
      <c r="F40" s="20">
        <f t="shared" si="3"/>
        <v>0</v>
      </c>
    </row>
    <row r="41" spans="1:6" ht="15.75">
      <c r="A41" s="9" t="s">
        <v>51</v>
      </c>
      <c r="B41" s="23" t="s">
        <v>53</v>
      </c>
      <c r="C41" s="35">
        <v>6</v>
      </c>
      <c r="D41" s="31" t="s">
        <v>21</v>
      </c>
      <c r="E41" s="65"/>
      <c r="F41" s="20">
        <f t="shared" si="3"/>
        <v>0</v>
      </c>
    </row>
    <row r="42" spans="1:6" ht="15.75">
      <c r="A42" s="9" t="s">
        <v>54</v>
      </c>
      <c r="B42" s="23" t="s">
        <v>55</v>
      </c>
      <c r="C42" s="35">
        <v>11</v>
      </c>
      <c r="D42" s="31" t="s">
        <v>21</v>
      </c>
      <c r="E42" s="65"/>
      <c r="F42" s="20">
        <f t="shared" si="3"/>
        <v>0</v>
      </c>
    </row>
    <row r="43" spans="1:6" ht="15.75">
      <c r="A43" s="9" t="s">
        <v>56</v>
      </c>
      <c r="B43" s="23" t="s">
        <v>57</v>
      </c>
      <c r="C43" s="35">
        <v>85</v>
      </c>
      <c r="D43" s="31" t="s">
        <v>21</v>
      </c>
      <c r="E43" s="65"/>
      <c r="F43" s="20">
        <f t="shared" si="3"/>
        <v>0</v>
      </c>
    </row>
    <row r="44" spans="1:6" ht="15.75">
      <c r="A44" s="9" t="s">
        <v>56</v>
      </c>
      <c r="B44" s="23" t="s">
        <v>58</v>
      </c>
      <c r="C44" s="35">
        <v>108</v>
      </c>
      <c r="D44" s="31" t="s">
        <v>21</v>
      </c>
      <c r="E44" s="65"/>
      <c r="F44" s="20">
        <f t="shared" si="3"/>
        <v>0</v>
      </c>
    </row>
    <row r="45" spans="1:6" ht="15.75">
      <c r="A45" s="9" t="s">
        <v>56</v>
      </c>
      <c r="B45" s="23" t="s">
        <v>59</v>
      </c>
      <c r="C45" s="35">
        <v>98</v>
      </c>
      <c r="D45" s="31" t="s">
        <v>21</v>
      </c>
      <c r="E45" s="65"/>
      <c r="F45" s="20">
        <f t="shared" si="3"/>
        <v>0</v>
      </c>
    </row>
    <row r="46" spans="1:6" ht="15.75">
      <c r="A46" s="9" t="s">
        <v>60</v>
      </c>
      <c r="B46" s="23" t="s">
        <v>61</v>
      </c>
      <c r="C46" s="35">
        <v>78</v>
      </c>
      <c r="D46" s="31" t="s">
        <v>21</v>
      </c>
      <c r="E46" s="65"/>
      <c r="F46" s="20">
        <f t="shared" si="3"/>
        <v>0</v>
      </c>
    </row>
    <row r="47" spans="1:6" ht="15.75">
      <c r="A47" s="9" t="s">
        <v>56</v>
      </c>
      <c r="B47" s="23" t="s">
        <v>62</v>
      </c>
      <c r="C47" s="35">
        <v>207</v>
      </c>
      <c r="D47" s="31" t="s">
        <v>21</v>
      </c>
      <c r="E47" s="65"/>
      <c r="F47" s="20">
        <f t="shared" si="3"/>
        <v>0</v>
      </c>
    </row>
    <row r="48" spans="1:6" ht="15.75">
      <c r="A48" s="9" t="s">
        <v>45</v>
      </c>
      <c r="B48" s="23" t="s">
        <v>63</v>
      </c>
      <c r="C48" s="35">
        <v>321</v>
      </c>
      <c r="D48" s="31" t="s">
        <v>21</v>
      </c>
      <c r="E48" s="65"/>
      <c r="F48" s="20">
        <f t="shared" si="3"/>
        <v>0</v>
      </c>
    </row>
    <row r="49" spans="1:6" ht="15.75">
      <c r="A49" s="9" t="s">
        <v>56</v>
      </c>
      <c r="B49" s="23" t="s">
        <v>64</v>
      </c>
      <c r="C49" s="35">
        <v>41</v>
      </c>
      <c r="D49" s="31" t="s">
        <v>21</v>
      </c>
      <c r="E49" s="65"/>
      <c r="F49" s="20">
        <f t="shared" si="3"/>
        <v>0</v>
      </c>
    </row>
    <row r="50" spans="1:6" ht="15.75">
      <c r="A50" s="9" t="s">
        <v>54</v>
      </c>
      <c r="B50" s="23" t="s">
        <v>65</v>
      </c>
      <c r="C50" s="35">
        <v>8</v>
      </c>
      <c r="D50" s="31" t="s">
        <v>21</v>
      </c>
      <c r="E50" s="65"/>
      <c r="F50" s="20">
        <f t="shared" si="3"/>
        <v>0</v>
      </c>
    </row>
    <row r="51" spans="1:6" ht="15.75">
      <c r="A51" s="9" t="s">
        <v>54</v>
      </c>
      <c r="B51" s="23" t="s">
        <v>66</v>
      </c>
      <c r="C51" s="35">
        <v>12</v>
      </c>
      <c r="D51" s="31" t="s">
        <v>21</v>
      </c>
      <c r="E51" s="65"/>
      <c r="F51" s="20">
        <f t="shared" si="3"/>
        <v>0</v>
      </c>
    </row>
    <row r="52" spans="1:6" ht="15.75">
      <c r="A52" s="9" t="s">
        <v>45</v>
      </c>
      <c r="B52" s="23" t="s">
        <v>67</v>
      </c>
      <c r="C52" s="35">
        <v>119</v>
      </c>
      <c r="D52" s="31" t="s">
        <v>21</v>
      </c>
      <c r="E52" s="65"/>
      <c r="F52" s="20">
        <f t="shared" si="3"/>
        <v>0</v>
      </c>
    </row>
    <row r="53" spans="1:6" ht="15.75">
      <c r="A53" s="9" t="s">
        <v>45</v>
      </c>
      <c r="B53" s="23" t="s">
        <v>68</v>
      </c>
      <c r="C53" s="35">
        <v>129</v>
      </c>
      <c r="D53" s="31" t="s">
        <v>21</v>
      </c>
      <c r="E53" s="65"/>
      <c r="F53" s="20">
        <f t="shared" si="3"/>
        <v>0</v>
      </c>
    </row>
    <row r="54" spans="1:6" ht="15.75">
      <c r="A54" s="9" t="s">
        <v>54</v>
      </c>
      <c r="B54" s="23" t="s">
        <v>69</v>
      </c>
      <c r="C54" s="35">
        <v>181</v>
      </c>
      <c r="D54" s="31" t="s">
        <v>21</v>
      </c>
      <c r="E54" s="65"/>
      <c r="F54" s="20">
        <f t="shared" si="3"/>
        <v>0</v>
      </c>
    </row>
    <row r="55" spans="1:6" ht="15.75">
      <c r="A55" s="9" t="s">
        <v>54</v>
      </c>
      <c r="B55" s="23" t="s">
        <v>70</v>
      </c>
      <c r="C55" s="35">
        <v>129</v>
      </c>
      <c r="D55" s="31" t="s">
        <v>21</v>
      </c>
      <c r="E55" s="65"/>
      <c r="F55" s="20">
        <f t="shared" si="3"/>
        <v>0</v>
      </c>
    </row>
    <row r="56" spans="1:6" ht="15.75">
      <c r="A56" s="9" t="s">
        <v>56</v>
      </c>
      <c r="B56" s="23" t="s">
        <v>71</v>
      </c>
      <c r="C56" s="35">
        <v>105</v>
      </c>
      <c r="D56" s="31" t="s">
        <v>21</v>
      </c>
      <c r="E56" s="65"/>
      <c r="F56" s="20">
        <f t="shared" si="3"/>
        <v>0</v>
      </c>
    </row>
    <row r="57" spans="1:6" ht="15.75">
      <c r="A57" s="9" t="s">
        <v>72</v>
      </c>
      <c r="B57" s="23" t="s">
        <v>73</v>
      </c>
      <c r="C57" s="35">
        <v>486</v>
      </c>
      <c r="D57" s="31" t="s">
        <v>21</v>
      </c>
      <c r="E57" s="65"/>
      <c r="F57" s="20">
        <f t="shared" si="3"/>
        <v>0</v>
      </c>
    </row>
    <row r="58" spans="1:6" ht="15.75">
      <c r="A58" s="9" t="s">
        <v>74</v>
      </c>
      <c r="B58" s="24" t="s">
        <v>75</v>
      </c>
      <c r="C58" s="30">
        <v>80</v>
      </c>
      <c r="D58" s="31" t="s">
        <v>76</v>
      </c>
      <c r="E58" s="65"/>
      <c r="F58" s="20">
        <f t="shared" si="3"/>
        <v>0</v>
      </c>
    </row>
    <row r="59" spans="1:6" ht="15.75">
      <c r="A59" s="9" t="s">
        <v>77</v>
      </c>
      <c r="B59" s="22" t="s">
        <v>78</v>
      </c>
      <c r="C59" s="30">
        <v>16</v>
      </c>
      <c r="D59" s="31" t="s">
        <v>76</v>
      </c>
      <c r="E59" s="65"/>
      <c r="F59" s="20">
        <f t="shared" si="3"/>
        <v>0</v>
      </c>
    </row>
    <row r="60" spans="1:6" ht="15.75">
      <c r="A60" s="14" t="s">
        <v>79</v>
      </c>
      <c r="B60" s="22" t="s">
        <v>80</v>
      </c>
      <c r="C60" s="28">
        <v>880</v>
      </c>
      <c r="D60" s="29" t="s">
        <v>15</v>
      </c>
      <c r="E60" s="66"/>
      <c r="F60" s="20">
        <f t="shared" si="3"/>
        <v>0</v>
      </c>
    </row>
    <row r="61" spans="1:6" ht="15">
      <c r="A61" s="70" t="s">
        <v>2</v>
      </c>
      <c r="B61" s="71"/>
      <c r="C61" s="71"/>
      <c r="D61" s="71"/>
      <c r="E61" s="72"/>
      <c r="F61" s="17">
        <f>SUM(F23:F60)</f>
        <v>0</v>
      </c>
    </row>
    <row r="62" spans="1:6" ht="15">
      <c r="A62" s="70" t="s">
        <v>3</v>
      </c>
      <c r="B62" s="71"/>
      <c r="C62" s="71"/>
      <c r="D62" s="71"/>
      <c r="E62" s="72"/>
      <c r="F62" s="17">
        <f>F61*0.21</f>
        <v>0</v>
      </c>
    </row>
    <row r="63" spans="1:6" ht="15">
      <c r="A63" s="70" t="s">
        <v>4</v>
      </c>
      <c r="B63" s="71"/>
      <c r="C63" s="71"/>
      <c r="D63" s="71"/>
      <c r="E63" s="72"/>
      <c r="F63" s="17">
        <f>SUM(F61:F62)</f>
        <v>0</v>
      </c>
    </row>
    <row r="64" spans="1:6" ht="15.75" thickBot="1">
      <c r="A64" s="1"/>
      <c r="B64" s="1"/>
      <c r="C64" s="1"/>
      <c r="D64" s="1"/>
      <c r="E64" s="1"/>
      <c r="F64" s="1"/>
    </row>
    <row r="65" spans="1:6" ht="15.75" customHeight="1" thickBot="1">
      <c r="A65" s="76" t="s">
        <v>6</v>
      </c>
      <c r="B65" s="77"/>
      <c r="C65" s="77"/>
      <c r="D65" s="77"/>
      <c r="E65" s="77"/>
      <c r="F65" s="78"/>
    </row>
    <row r="66" spans="1:6" ht="15.75" thickBot="1">
      <c r="A66" s="79" t="s">
        <v>94</v>
      </c>
      <c r="B66" s="80"/>
      <c r="C66" s="80"/>
      <c r="D66" s="80"/>
      <c r="E66" s="80"/>
      <c r="F66" s="81"/>
    </row>
    <row r="67" spans="1:6" ht="28.5">
      <c r="A67" s="61" t="s">
        <v>9</v>
      </c>
      <c r="B67" s="62" t="s">
        <v>10</v>
      </c>
      <c r="C67" s="62" t="s">
        <v>11</v>
      </c>
      <c r="D67" s="62" t="s">
        <v>12</v>
      </c>
      <c r="E67" s="62" t="s">
        <v>13</v>
      </c>
      <c r="F67" s="62" t="s">
        <v>2</v>
      </c>
    </row>
    <row r="68" spans="1:6" ht="15.75">
      <c r="A68" s="55">
        <v>185851111</v>
      </c>
      <c r="B68" s="56" t="s">
        <v>81</v>
      </c>
      <c r="C68" s="59">
        <v>157</v>
      </c>
      <c r="D68" s="59" t="s">
        <v>76</v>
      </c>
      <c r="E68" s="67"/>
      <c r="F68" s="58">
        <f>C68*E68</f>
        <v>0</v>
      </c>
    </row>
    <row r="69" spans="1:6" ht="15.75">
      <c r="A69" s="55">
        <v>184803112</v>
      </c>
      <c r="B69" s="56" t="s">
        <v>82</v>
      </c>
      <c r="C69" s="59">
        <v>128</v>
      </c>
      <c r="D69" s="59" t="s">
        <v>15</v>
      </c>
      <c r="E69" s="67"/>
      <c r="F69" s="58">
        <f aca="true" t="shared" si="4" ref="F69:F74">C69*E69</f>
        <v>0</v>
      </c>
    </row>
    <row r="70" spans="1:6" ht="15.75">
      <c r="A70" s="55">
        <v>185804211</v>
      </c>
      <c r="B70" s="55" t="s">
        <v>84</v>
      </c>
      <c r="C70" s="59">
        <v>246</v>
      </c>
      <c r="D70" s="60" t="s">
        <v>15</v>
      </c>
      <c r="E70" s="67"/>
      <c r="F70" s="58">
        <f t="shared" si="4"/>
        <v>0</v>
      </c>
    </row>
    <row r="71" spans="1:6" ht="15.75">
      <c r="A71" s="55">
        <v>185804235</v>
      </c>
      <c r="B71" s="55" t="s">
        <v>85</v>
      </c>
      <c r="C71" s="59">
        <v>1288</v>
      </c>
      <c r="D71" s="60" t="s">
        <v>15</v>
      </c>
      <c r="E71" s="67"/>
      <c r="F71" s="58">
        <f t="shared" si="4"/>
        <v>0</v>
      </c>
    </row>
    <row r="72" spans="1:6" ht="15.75">
      <c r="A72" s="55">
        <v>185804252</v>
      </c>
      <c r="B72" s="56" t="s">
        <v>86</v>
      </c>
      <c r="C72" s="59">
        <v>123</v>
      </c>
      <c r="D72" s="60" t="s">
        <v>15</v>
      </c>
      <c r="E72" s="67"/>
      <c r="F72" s="58">
        <f t="shared" si="4"/>
        <v>0</v>
      </c>
    </row>
    <row r="73" spans="1:6" ht="15.75">
      <c r="A73" s="55">
        <v>185802113</v>
      </c>
      <c r="B73" s="54" t="s">
        <v>90</v>
      </c>
      <c r="C73" s="59">
        <v>799</v>
      </c>
      <c r="D73" s="60" t="s">
        <v>15</v>
      </c>
      <c r="E73" s="67"/>
      <c r="F73" s="58">
        <f t="shared" si="4"/>
        <v>0</v>
      </c>
    </row>
    <row r="74" spans="1:6" ht="15.75">
      <c r="A74" s="55"/>
      <c r="B74" s="57" t="s">
        <v>92</v>
      </c>
      <c r="C74" s="59">
        <v>24</v>
      </c>
      <c r="D74" s="59" t="s">
        <v>93</v>
      </c>
      <c r="E74" s="67"/>
      <c r="F74" s="58">
        <f t="shared" si="4"/>
        <v>0</v>
      </c>
    </row>
    <row r="75" spans="1:6" ht="15">
      <c r="A75" s="70" t="s">
        <v>2</v>
      </c>
      <c r="B75" s="71"/>
      <c r="C75" s="71"/>
      <c r="D75" s="71"/>
      <c r="E75" s="72"/>
      <c r="F75" s="53">
        <f>SUM(F68:F74)</f>
        <v>0</v>
      </c>
    </row>
    <row r="76" spans="1:6" ht="15">
      <c r="A76" s="70" t="s">
        <v>3</v>
      </c>
      <c r="B76" s="71"/>
      <c r="C76" s="71"/>
      <c r="D76" s="71"/>
      <c r="E76" s="72"/>
      <c r="F76" s="53">
        <f>F75*0.21</f>
        <v>0</v>
      </c>
    </row>
    <row r="77" spans="1:6" ht="15">
      <c r="A77" s="70" t="s">
        <v>4</v>
      </c>
      <c r="B77" s="71"/>
      <c r="C77" s="71"/>
      <c r="D77" s="71"/>
      <c r="E77" s="72"/>
      <c r="F77" s="53">
        <f>SUM(F75:F76)</f>
        <v>0</v>
      </c>
    </row>
    <row r="78" spans="1:6" ht="15">
      <c r="A78" s="52"/>
      <c r="B78" s="52"/>
      <c r="C78" s="52"/>
      <c r="D78" s="52"/>
      <c r="E78" s="52"/>
      <c r="F78" s="52"/>
    </row>
    <row r="79" spans="1:6" ht="15.75" thickBot="1">
      <c r="A79" s="52"/>
      <c r="B79" s="52"/>
      <c r="C79" s="52"/>
      <c r="D79" s="52"/>
      <c r="E79" s="52"/>
      <c r="F79" s="52"/>
    </row>
    <row r="80" spans="1:6" ht="15.75" thickBot="1">
      <c r="A80" s="79" t="s">
        <v>95</v>
      </c>
      <c r="B80" s="80"/>
      <c r="C80" s="80"/>
      <c r="D80" s="80"/>
      <c r="E80" s="80"/>
      <c r="F80" s="81"/>
    </row>
    <row r="81" spans="1:6" ht="28.5">
      <c r="A81" s="61" t="s">
        <v>9</v>
      </c>
      <c r="B81" s="62" t="s">
        <v>10</v>
      </c>
      <c r="C81" s="62" t="s">
        <v>11</v>
      </c>
      <c r="D81" s="62" t="s">
        <v>12</v>
      </c>
      <c r="E81" s="62" t="s">
        <v>13</v>
      </c>
      <c r="F81" s="62" t="s">
        <v>2</v>
      </c>
    </row>
    <row r="82" spans="1:6" ht="15.75" customHeight="1">
      <c r="A82" s="55">
        <v>185851111</v>
      </c>
      <c r="B82" s="56" t="s">
        <v>81</v>
      </c>
      <c r="C82" s="59">
        <v>157</v>
      </c>
      <c r="D82" s="59" t="s">
        <v>76</v>
      </c>
      <c r="E82" s="67"/>
      <c r="F82" s="58">
        <f>C82*E82</f>
        <v>0</v>
      </c>
    </row>
    <row r="83" spans="1:6" ht="15.75">
      <c r="A83" s="55">
        <v>184803112</v>
      </c>
      <c r="B83" s="56" t="s">
        <v>82</v>
      </c>
      <c r="C83" s="59">
        <v>128</v>
      </c>
      <c r="D83" s="59" t="s">
        <v>15</v>
      </c>
      <c r="E83" s="67"/>
      <c r="F83" s="58">
        <f aca="true" t="shared" si="5" ref="F83:F88">C83*E83</f>
        <v>0</v>
      </c>
    </row>
    <row r="84" spans="1:6" ht="15.75">
      <c r="A84" s="55">
        <v>185804211</v>
      </c>
      <c r="B84" s="55" t="s">
        <v>84</v>
      </c>
      <c r="C84" s="59">
        <v>246</v>
      </c>
      <c r="D84" s="60" t="s">
        <v>15</v>
      </c>
      <c r="E84" s="67"/>
      <c r="F84" s="58">
        <f t="shared" si="5"/>
        <v>0</v>
      </c>
    </row>
    <row r="85" spans="1:6" ht="15.75">
      <c r="A85" s="55">
        <v>185804235</v>
      </c>
      <c r="B85" s="55" t="s">
        <v>85</v>
      </c>
      <c r="C85" s="59">
        <v>1288</v>
      </c>
      <c r="D85" s="60" t="s">
        <v>15</v>
      </c>
      <c r="E85" s="67"/>
      <c r="F85" s="58">
        <f t="shared" si="5"/>
        <v>0</v>
      </c>
    </row>
    <row r="86" spans="1:6" ht="15.75">
      <c r="A86" s="55">
        <v>185804252</v>
      </c>
      <c r="B86" s="56" t="s">
        <v>86</v>
      </c>
      <c r="C86" s="59">
        <v>123</v>
      </c>
      <c r="D86" s="60" t="s">
        <v>15</v>
      </c>
      <c r="E86" s="67"/>
      <c r="F86" s="58">
        <f t="shared" si="5"/>
        <v>0</v>
      </c>
    </row>
    <row r="87" spans="1:6" ht="15.75">
      <c r="A87" s="55">
        <v>185802113</v>
      </c>
      <c r="B87" s="54" t="s">
        <v>90</v>
      </c>
      <c r="C87" s="59">
        <v>799</v>
      </c>
      <c r="D87" s="60" t="s">
        <v>15</v>
      </c>
      <c r="E87" s="67"/>
      <c r="F87" s="58">
        <f t="shared" si="5"/>
        <v>0</v>
      </c>
    </row>
    <row r="88" spans="1:6" ht="15.75">
      <c r="A88" s="55"/>
      <c r="B88" s="57" t="s">
        <v>92</v>
      </c>
      <c r="C88" s="59">
        <v>24</v>
      </c>
      <c r="D88" s="59" t="s">
        <v>93</v>
      </c>
      <c r="E88" s="67"/>
      <c r="F88" s="58">
        <f t="shared" si="5"/>
        <v>0</v>
      </c>
    </row>
    <row r="89" spans="1:6" ht="15">
      <c r="A89" s="70" t="s">
        <v>2</v>
      </c>
      <c r="B89" s="71"/>
      <c r="C89" s="71"/>
      <c r="D89" s="71"/>
      <c r="E89" s="72"/>
      <c r="F89" s="53">
        <f>SUM(F82:F88)</f>
        <v>0</v>
      </c>
    </row>
    <row r="90" spans="1:6" ht="15">
      <c r="A90" s="70" t="s">
        <v>3</v>
      </c>
      <c r="B90" s="71"/>
      <c r="C90" s="71"/>
      <c r="D90" s="71"/>
      <c r="E90" s="72"/>
      <c r="F90" s="53">
        <f>F89*0.21</f>
        <v>0</v>
      </c>
    </row>
    <row r="91" spans="1:6" ht="15">
      <c r="A91" s="70" t="s">
        <v>4</v>
      </c>
      <c r="B91" s="71"/>
      <c r="C91" s="71"/>
      <c r="D91" s="71"/>
      <c r="E91" s="72"/>
      <c r="F91" s="53">
        <f>SUM(F89:F90)</f>
        <v>0</v>
      </c>
    </row>
    <row r="92" spans="1:6" ht="15.75" thickBot="1">
      <c r="A92" s="52"/>
      <c r="B92" s="52"/>
      <c r="C92" s="52"/>
      <c r="D92" s="52"/>
      <c r="E92" s="52"/>
      <c r="F92" s="52"/>
    </row>
    <row r="93" spans="1:6" ht="15.75" thickBot="1">
      <c r="A93" s="79" t="s">
        <v>96</v>
      </c>
      <c r="B93" s="80"/>
      <c r="C93" s="80"/>
      <c r="D93" s="80"/>
      <c r="E93" s="80"/>
      <c r="F93" s="81"/>
    </row>
    <row r="94" spans="1:6" ht="28.5">
      <c r="A94" s="61" t="s">
        <v>9</v>
      </c>
      <c r="B94" s="62" t="s">
        <v>10</v>
      </c>
      <c r="C94" s="62" t="s">
        <v>11</v>
      </c>
      <c r="D94" s="62" t="s">
        <v>12</v>
      </c>
      <c r="E94" s="62" t="s">
        <v>13</v>
      </c>
      <c r="F94" s="62" t="s">
        <v>2</v>
      </c>
    </row>
    <row r="95" spans="1:6" ht="15.75">
      <c r="A95" s="55">
        <v>185851111</v>
      </c>
      <c r="B95" s="56" t="s">
        <v>81</v>
      </c>
      <c r="C95" s="59">
        <v>157</v>
      </c>
      <c r="D95" s="59" t="s">
        <v>76</v>
      </c>
      <c r="E95" s="67"/>
      <c r="F95" s="58">
        <f>C95*E95</f>
        <v>0</v>
      </c>
    </row>
    <row r="96" spans="1:6" ht="15.75">
      <c r="A96" s="55">
        <v>184803112</v>
      </c>
      <c r="B96" s="56" t="s">
        <v>82</v>
      </c>
      <c r="C96" s="59">
        <v>128</v>
      </c>
      <c r="D96" s="59" t="s">
        <v>15</v>
      </c>
      <c r="E96" s="67"/>
      <c r="F96" s="58">
        <f aca="true" t="shared" si="6" ref="F96:F105">C96*E96</f>
        <v>0</v>
      </c>
    </row>
    <row r="97" spans="1:6" ht="15.75">
      <c r="A97" s="55">
        <v>184852312</v>
      </c>
      <c r="B97" s="55" t="s">
        <v>83</v>
      </c>
      <c r="C97" s="59">
        <v>14</v>
      </c>
      <c r="D97" s="60" t="s">
        <v>21</v>
      </c>
      <c r="E97" s="67"/>
      <c r="F97" s="58">
        <f t="shared" si="6"/>
        <v>0</v>
      </c>
    </row>
    <row r="98" spans="1:6" ht="15.75">
      <c r="A98" s="55">
        <v>185804211</v>
      </c>
      <c r="B98" s="55" t="s">
        <v>97</v>
      </c>
      <c r="C98" s="59">
        <v>123</v>
      </c>
      <c r="D98" s="60" t="s">
        <v>15</v>
      </c>
      <c r="E98" s="67"/>
      <c r="F98" s="58">
        <f t="shared" si="6"/>
        <v>0</v>
      </c>
    </row>
    <row r="99" spans="1:6" ht="15.75">
      <c r="A99" s="55">
        <v>185804235</v>
      </c>
      <c r="B99" s="55" t="s">
        <v>98</v>
      </c>
      <c r="C99" s="59">
        <v>644</v>
      </c>
      <c r="D99" s="60" t="s">
        <v>15</v>
      </c>
      <c r="E99" s="67"/>
      <c r="F99" s="58">
        <f t="shared" si="6"/>
        <v>0</v>
      </c>
    </row>
    <row r="100" spans="1:6" ht="15.75">
      <c r="A100" s="55">
        <v>185804252</v>
      </c>
      <c r="B100" s="56" t="s">
        <v>86</v>
      </c>
      <c r="C100" s="59">
        <v>123</v>
      </c>
      <c r="D100" s="60" t="s">
        <v>15</v>
      </c>
      <c r="E100" s="67"/>
      <c r="F100" s="58">
        <f t="shared" si="6"/>
        <v>0</v>
      </c>
    </row>
    <row r="101" spans="1:6" ht="15.75">
      <c r="A101" s="55">
        <v>184921093</v>
      </c>
      <c r="B101" s="56" t="s">
        <v>87</v>
      </c>
      <c r="C101" s="59">
        <v>255</v>
      </c>
      <c r="D101" s="60" t="s">
        <v>15</v>
      </c>
      <c r="E101" s="67"/>
      <c r="F101" s="58">
        <f t="shared" si="6"/>
        <v>0</v>
      </c>
    </row>
    <row r="102" spans="1:6" ht="15.75">
      <c r="A102" s="55">
        <v>183403121</v>
      </c>
      <c r="B102" s="56" t="s">
        <v>88</v>
      </c>
      <c r="C102" s="59">
        <v>108.6</v>
      </c>
      <c r="D102" s="60" t="s">
        <v>89</v>
      </c>
      <c r="E102" s="67"/>
      <c r="F102" s="58">
        <f t="shared" si="6"/>
        <v>0</v>
      </c>
    </row>
    <row r="103" spans="1:6" ht="15.75">
      <c r="A103" s="55">
        <v>185802113</v>
      </c>
      <c r="B103" s="54" t="s">
        <v>90</v>
      </c>
      <c r="C103" s="59">
        <v>799</v>
      </c>
      <c r="D103" s="60" t="s">
        <v>15</v>
      </c>
      <c r="E103" s="67"/>
      <c r="F103" s="58">
        <f t="shared" si="6"/>
        <v>0</v>
      </c>
    </row>
    <row r="104" spans="1:6" ht="15.75">
      <c r="A104" s="55"/>
      <c r="B104" s="57" t="s">
        <v>91</v>
      </c>
      <c r="C104" s="59">
        <v>25.5</v>
      </c>
      <c r="D104" s="59" t="s">
        <v>76</v>
      </c>
      <c r="E104" s="67"/>
      <c r="F104" s="58">
        <f t="shared" si="6"/>
        <v>0</v>
      </c>
    </row>
    <row r="105" spans="1:6" ht="15.75">
      <c r="A105" s="55"/>
      <c r="B105" s="57" t="s">
        <v>92</v>
      </c>
      <c r="C105" s="59">
        <v>24</v>
      </c>
      <c r="D105" s="59" t="s">
        <v>93</v>
      </c>
      <c r="E105" s="67"/>
      <c r="F105" s="58">
        <f t="shared" si="6"/>
        <v>0</v>
      </c>
    </row>
    <row r="106" spans="1:6" ht="15">
      <c r="A106" s="70" t="s">
        <v>2</v>
      </c>
      <c r="B106" s="71"/>
      <c r="C106" s="71"/>
      <c r="D106" s="71"/>
      <c r="E106" s="72"/>
      <c r="F106" s="53">
        <f>SUM(F95:F105)</f>
        <v>0</v>
      </c>
    </row>
    <row r="107" spans="1:6" ht="15">
      <c r="A107" s="70" t="s">
        <v>3</v>
      </c>
      <c r="B107" s="71"/>
      <c r="C107" s="71"/>
      <c r="D107" s="71"/>
      <c r="E107" s="72"/>
      <c r="F107" s="53">
        <f>F106*0.21</f>
        <v>0</v>
      </c>
    </row>
    <row r="108" spans="1:6" ht="15">
      <c r="A108" s="70" t="s">
        <v>4</v>
      </c>
      <c r="B108" s="71"/>
      <c r="C108" s="71"/>
      <c r="D108" s="71"/>
      <c r="E108" s="72"/>
      <c r="F108" s="53">
        <f>SUM(F106:F107)</f>
        <v>0</v>
      </c>
    </row>
    <row r="109" spans="1:6" ht="15">
      <c r="A109" s="1"/>
      <c r="B109" s="1"/>
      <c r="C109" s="1"/>
      <c r="D109" s="1"/>
      <c r="E109" s="1"/>
      <c r="F109" s="1"/>
    </row>
    <row r="110" spans="1:6" ht="15.75" customHeight="1">
      <c r="A110" s="69"/>
      <c r="B110" s="69"/>
      <c r="C110" s="69"/>
      <c r="D110" s="69"/>
      <c r="E110" s="69"/>
      <c r="F110" s="69"/>
    </row>
  </sheetData>
  <mergeCells count="25">
    <mergeCell ref="A108:E108"/>
    <mergeCell ref="A90:E90"/>
    <mergeCell ref="A91:E91"/>
    <mergeCell ref="A93:F93"/>
    <mergeCell ref="A106:E106"/>
    <mergeCell ref="A107:E107"/>
    <mergeCell ref="A75:E75"/>
    <mergeCell ref="A76:E76"/>
    <mergeCell ref="A77:E77"/>
    <mergeCell ref="A80:F80"/>
    <mergeCell ref="A89:E89"/>
    <mergeCell ref="A66:F66"/>
    <mergeCell ref="A65:F65"/>
    <mergeCell ref="A19:E19"/>
    <mergeCell ref="A21:F21"/>
    <mergeCell ref="A61:E61"/>
    <mergeCell ref="A62:E62"/>
    <mergeCell ref="A63:E63"/>
    <mergeCell ref="A18:E18"/>
    <mergeCell ref="A1:F1"/>
    <mergeCell ref="A2:F2"/>
    <mergeCell ref="A3:F3"/>
    <mergeCell ref="A11:F11"/>
    <mergeCell ref="A17:E17"/>
    <mergeCell ref="A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ZELENÝ PROSTOR</dc:creator>
  <cp:keywords/>
  <dc:description/>
  <cp:lastModifiedBy>User</cp:lastModifiedBy>
  <dcterms:created xsi:type="dcterms:W3CDTF">2017-02-03T08:57:22Z</dcterms:created>
  <dcterms:modified xsi:type="dcterms:W3CDTF">2017-02-15T09:47:15Z</dcterms:modified>
  <cp:category/>
  <cp:version/>
  <cp:contentType/>
  <cp:contentStatus/>
</cp:coreProperties>
</file>