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jirikovacik/Library/CloudStorage/GoogleDrive-jiri.kovacik@gmail.com/Můj disk/svoboda/NOVE_2025/2. OPST/Výzva č. 76/1126_Trinec_kopernikova/3. VZ/01_K/"/>
    </mc:Choice>
  </mc:AlternateContent>
  <xr:revisionPtr revIDLastSave="0" documentId="13_ncr:1_{AD9A4870-1C62-444C-AD55-C32CEA64A63A}" xr6:coauthVersionLast="47" xr6:coauthVersionMax="47" xr10:uidLastSave="{00000000-0000-0000-0000-000000000000}"/>
  <bookViews>
    <workbookView showHorizontalScroll="0" showVerticalScroll="0" xWindow="0" yWindow="600" windowWidth="34400" windowHeight="26320" xr2:uid="{00000000-000D-0000-FFFF-FFFF00000000}"/>
  </bookViews>
  <sheets>
    <sheet name="KONEKTIVITA" sheetId="22" r:id="rId1"/>
  </sheets>
  <definedNames>
    <definedName name="_xlnm.Print_Area" localSheetId="0">KONEKTIVITA!$A$1:$G$75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22" l="1"/>
  <c r="F68" i="22"/>
  <c r="F67" i="22"/>
  <c r="F66" i="22"/>
  <c r="F65" i="22"/>
  <c r="F69" i="22" s="1"/>
  <c r="F64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50" i="22"/>
  <c r="F51" i="22"/>
  <c r="F52" i="22"/>
  <c r="F53" i="22"/>
  <c r="F54" i="22"/>
  <c r="F55" i="22"/>
  <c r="F56" i="22"/>
  <c r="F57" i="22"/>
  <c r="F58" i="22"/>
  <c r="F59" i="22"/>
  <c r="F60" i="22"/>
  <c r="A29" i="22"/>
  <c r="F24" i="22"/>
  <c r="F25" i="22"/>
  <c r="F26" i="22"/>
  <c r="F20" i="22" l="1"/>
  <c r="F21" i="22"/>
  <c r="F22" i="22"/>
  <c r="F23" i="22"/>
  <c r="A30" i="22" l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3" i="22" s="1"/>
  <c r="A64" i="22" s="1"/>
  <c r="A65" i="22" s="1"/>
  <c r="A66" i="22" s="1"/>
  <c r="A67" i="22" s="1"/>
  <c r="A68" i="22" s="1"/>
  <c r="F29" i="22"/>
  <c r="F61" i="22" s="1"/>
  <c r="F73" i="22" s="1"/>
  <c r="F10" i="22"/>
  <c r="F15" i="22"/>
  <c r="F19" i="22"/>
  <c r="F18" i="22"/>
  <c r="F17" i="22"/>
  <c r="F16" i="22"/>
  <c r="F14" i="22"/>
  <c r="F13" i="22"/>
  <c r="F12" i="22"/>
  <c r="F11" i="22"/>
  <c r="F9" i="22"/>
  <c r="F8" i="22"/>
  <c r="F7" i="22"/>
  <c r="F27" i="22" l="1"/>
  <c r="F74" i="22" l="1"/>
  <c r="F75" i="22" s="1"/>
</calcChain>
</file>

<file path=xl/sharedStrings.xml><?xml version="1.0" encoding="utf-8"?>
<sst xmlns="http://schemas.openxmlformats.org/spreadsheetml/2006/main" count="149" uniqueCount="87">
  <si>
    <t>ks</t>
  </si>
  <si>
    <t>Název</t>
  </si>
  <si>
    <t>Mn.</t>
  </si>
  <si>
    <t>Cena/ks</t>
  </si>
  <si>
    <t>soubor</t>
  </si>
  <si>
    <t>Záložní NAS</t>
  </si>
  <si>
    <t>SW pro Backup a Restore VM</t>
  </si>
  <si>
    <t>Konektivita školy celkem</t>
  </si>
  <si>
    <t>Implementační práce</t>
  </si>
  <si>
    <t>člověkoden</t>
  </si>
  <si>
    <t>Poř. č.</t>
  </si>
  <si>
    <t>Mj.</t>
  </si>
  <si>
    <t>kpl.</t>
  </si>
  <si>
    <t>m</t>
  </si>
  <si>
    <t xml:space="preserve">NABÍDKOVÁ CENA CELKEM </t>
  </si>
  <si>
    <t>v Kč bez DPH</t>
  </si>
  <si>
    <t>DPH 21 %</t>
  </si>
  <si>
    <t>v Kč včetně DPH</t>
  </si>
  <si>
    <t>Firewall</t>
  </si>
  <si>
    <t>hod.</t>
  </si>
  <si>
    <t>Cena celkem bez DPH</t>
  </si>
  <si>
    <t>Název výrobce a typ a-nebo PN produktu*</t>
  </si>
  <si>
    <t>*) Zadavatel nebude akceptovat neurčitá označení výrobku či interní kódy dodavatele apod.</t>
  </si>
  <si>
    <t>Uchazeč doplní název výrobce a typ a-nebo PN produktu (případně jiné specifikace)</t>
  </si>
  <si>
    <t>Server</t>
  </si>
  <si>
    <t xml:space="preserve">Serverový OS </t>
  </si>
  <si>
    <t>Strukturovaná kabeláž celkem</t>
  </si>
  <si>
    <t>Vyplňujte pouze žlutá pole!!</t>
  </si>
  <si>
    <t>Antivir - koncové zařízení</t>
  </si>
  <si>
    <t>Technická specifikace jedtnolivých položek k ocenění je vymezená v příloze č. 4 Zadávacích podmínek
Kromě stanovení technických parametrů zadavatel poskytuje výkresovou dokumentaci studie rozvodů datové sítě s orientačním umístěním přípojných míst (datových zásuvek a wifi AP), tras datových rozvodů (CAT6 a Optika) a rozmístění datových rozvaděčů - součástí přílohy č. 4  Zadávacích podmínek</t>
  </si>
  <si>
    <t>Síťový přepínač - typ 1</t>
  </si>
  <si>
    <t>Síťový přepínač - typ 2</t>
  </si>
  <si>
    <t>Síťový přepínač - typ 3</t>
  </si>
  <si>
    <t>HDD NAS</t>
  </si>
  <si>
    <t>UPS 3000VA</t>
  </si>
  <si>
    <t>Antivir - Server</t>
  </si>
  <si>
    <t>SW pro správu identity managementu v síťi</t>
  </si>
  <si>
    <t>Systém pro Logování</t>
  </si>
  <si>
    <t>Access point - typ 1</t>
  </si>
  <si>
    <t>Access point - typ 2</t>
  </si>
  <si>
    <t>Konektivita - Základní škola Třinec, Koperníkova 696</t>
  </si>
  <si>
    <t>Síťový přepínač - centrální</t>
  </si>
  <si>
    <t>SFP+ modul - typ 1</t>
  </si>
  <si>
    <t>SFP+ modul - typ 2</t>
  </si>
  <si>
    <t>UTP cat.6, LS0H, včetně instalace</t>
  </si>
  <si>
    <t>Kabel FO, 09/125, 8vl, LSOH, včetně instalace</t>
  </si>
  <si>
    <t>Elektroinstalační lišta 20x20, vč. příslušenství a instalace</t>
  </si>
  <si>
    <t>Elektroinstalační lišta 40x20, vč. příslušenství a instalace</t>
  </si>
  <si>
    <t>Elektroinstalační lišta 40x40, vč. příslušenství a instalace</t>
  </si>
  <si>
    <t>Elektroinstalační lišta 60x40, vč. příslušenství a instalace</t>
  </si>
  <si>
    <t>Elektroinstalační kanál 120x40, vč. příslušenství a instalace</t>
  </si>
  <si>
    <t>Parapetní kanál 130x65, vč. příslušenství a instalace</t>
  </si>
  <si>
    <t>Datová zásuvka modulární 2xRJ45 Cat.6, kompletní, povrchová, včetně instalace a zapojení</t>
  </si>
  <si>
    <t>Datová zásuvka modulární 1xRJ45 Cat.6, kompletní, povrchová, včetně instalace a zapojení</t>
  </si>
  <si>
    <t>Ukončení volného vývodu konektrorem RJ45, WiFi</t>
  </si>
  <si>
    <t>19" Datový rozvaděč 42U, rozměr min. 800x1000, dveře na zámek, stojanový, stropního ventilátor 60W, včetně dopravy a montáže.</t>
  </si>
  <si>
    <t>19" Nástěnný datový rozvaděč min. 15U min. 600x490, skleněné dveře, včetně dopravy a montáže na zeď do výšky</t>
  </si>
  <si>
    <t>19" Napájecí panel min. 6x230V, indikátor zapnutí, včetně instalace do rozvaděče a zapojení.</t>
  </si>
  <si>
    <t>UTP Patchpanel, Cat.6, 24 port, včetně montáže do racku</t>
  </si>
  <si>
    <t>Vyvazovací lišta jednostranná plastová, 1U, včetně montáže do racku</t>
  </si>
  <si>
    <t>19" Optická vana, čelo 12/24 SC, kompletní, montáž do rozvaděče.</t>
  </si>
  <si>
    <t>Optický Pigtail SM LC 1m, včetně zavaření a uložení do optické kazety</t>
  </si>
  <si>
    <t>Optický patchcord, LC-LC, min. 2m, včetně zapojení</t>
  </si>
  <si>
    <t>Kabel propojovací RJ45-RJ45, Cat 6, délka min. 2m</t>
  </si>
  <si>
    <t>Kabel propojovací RJ45-RJ45, Cat 6, délka min. 0,25m</t>
  </si>
  <si>
    <t>Měření metalické trasy</t>
  </si>
  <si>
    <t>Měření optické trasy</t>
  </si>
  <si>
    <t>Drobný elektroinstalační materiál</t>
  </si>
  <si>
    <t>Průraz zdivem do 400mm</t>
  </si>
  <si>
    <t>Průraz zdivem do 700mm</t>
  </si>
  <si>
    <t>Závěrečná práce v datových rozvaděčích</t>
  </si>
  <si>
    <t>Demontáž staré datové kabeláže</t>
  </si>
  <si>
    <t>Úklidové práce</t>
  </si>
  <si>
    <t>Doprava a přesun dodávek</t>
  </si>
  <si>
    <t>Technická zpráva řešení a zaškolení</t>
  </si>
  <si>
    <t>Předimplementační analýza</t>
  </si>
  <si>
    <t>kpl</t>
  </si>
  <si>
    <t xml:space="preserve">strukturovaná kabeláž  </t>
  </si>
  <si>
    <t>konektivita školy - aktivní část</t>
  </si>
  <si>
    <t>přívod 230V pro datové rozvaděče</t>
  </si>
  <si>
    <t>Zásuvka 220V, povrchová, včetně montáže a zapojení</t>
  </si>
  <si>
    <t>Kabel Cyky 3x2,5mm2, včetně instalace</t>
  </si>
  <si>
    <t>Jistič s proud. chráničem 1+N, 6kA, B16A, včetně instalace a zapojení</t>
  </si>
  <si>
    <t>zemnící kabel CY 6mm2</t>
  </si>
  <si>
    <t>zemnící kabel CY 16mm2</t>
  </si>
  <si>
    <t>Revize elektro</t>
  </si>
  <si>
    <t>přívod pro datové rozvaděče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</si>
</sst>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6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Calibri Light"/>
      <family val="2"/>
    </font>
    <font>
      <b/>
      <sz val="10"/>
      <color indexed="9"/>
      <name val="Calibri Light"/>
      <family val="2"/>
    </font>
    <font>
      <i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sz val="11"/>
      <color theme="1"/>
      <name val="Calibri"/>
      <family val="2"/>
      <charset val="238"/>
      <scheme val="minor"/>
    </font>
    <font>
      <i/>
      <sz val="10"/>
      <color rgb="FFFF0000"/>
      <name val="Calibri Light"/>
      <family val="2"/>
    </font>
    <font>
      <b/>
      <sz val="10"/>
      <color rgb="FFFF0000"/>
      <name val="Calibri Light"/>
      <family val="2"/>
    </font>
    <font>
      <i/>
      <sz val="10"/>
      <name val="Calibri Light"/>
      <family val="2"/>
    </font>
    <font>
      <sz val="9"/>
      <color theme="1"/>
      <name val="Calibri"/>
      <family val="2"/>
    </font>
    <font>
      <b/>
      <sz val="14"/>
      <color theme="1" tint="0.499984740745262"/>
      <name val="Calibri"/>
      <family val="2"/>
    </font>
    <font>
      <b/>
      <i/>
      <sz val="10"/>
      <color theme="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DBC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0" fontId="9" fillId="0" borderId="0"/>
  </cellStyleXfs>
  <cellXfs count="48">
    <xf numFmtId="0" fontId="0" fillId="0" borderId="0" xfId="0"/>
    <xf numFmtId="164" fontId="8" fillId="0" borderId="0" xfId="3" applyNumberFormat="1" applyFont="1" applyFill="1" applyBorder="1" applyAlignment="1" applyProtection="1">
      <alignment horizontal="right"/>
    </xf>
    <xf numFmtId="164" fontId="3" fillId="0" borderId="1" xfId="3" applyNumberFormat="1" applyFont="1" applyFill="1" applyBorder="1" applyAlignment="1" applyProtection="1">
      <alignment horizontal="right" vertical="center" wrapText="1"/>
    </xf>
    <xf numFmtId="164" fontId="8" fillId="0" borderId="1" xfId="3" applyNumberFormat="1" applyFont="1" applyFill="1" applyBorder="1" applyAlignment="1" applyProtection="1">
      <alignment horizontal="right"/>
    </xf>
    <xf numFmtId="164" fontId="3" fillId="0" borderId="5" xfId="3" applyNumberFormat="1" applyFont="1" applyFill="1" applyBorder="1" applyAlignment="1" applyProtection="1">
      <alignment horizontal="right"/>
    </xf>
    <xf numFmtId="164" fontId="3" fillId="0" borderId="0" xfId="3" applyNumberFormat="1" applyFont="1" applyFill="1" applyAlignment="1" applyProtection="1">
      <alignment horizontal="right"/>
    </xf>
    <xf numFmtId="164" fontId="4" fillId="3" borderId="1" xfId="3" applyNumberFormat="1" applyFont="1" applyFill="1" applyBorder="1" applyAlignment="1" applyProtection="1">
      <alignment horizontal="center" vertical="center" wrapText="1"/>
    </xf>
    <xf numFmtId="0" fontId="3" fillId="0" borderId="0" xfId="0" applyFont="1"/>
    <xf numFmtId="0" fontId="6" fillId="0" borderId="0" xfId="0" applyFont="1"/>
    <xf numFmtId="3" fontId="4" fillId="3" borderId="1" xfId="2" applyNumberFormat="1" applyFont="1" applyFill="1" applyBorder="1" applyAlignment="1">
      <alignment horizontal="center" vertical="center" wrapText="1"/>
    </xf>
    <xf numFmtId="3" fontId="4" fillId="3" borderId="2" xfId="2" applyNumberFormat="1" applyFont="1" applyFill="1" applyBorder="1" applyAlignment="1">
      <alignment horizontal="center" vertical="center" wrapText="1"/>
    </xf>
    <xf numFmtId="3" fontId="4" fillId="3" borderId="1" xfId="2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2" borderId="1" xfId="0" applyFont="1" applyFill="1" applyBorder="1"/>
    <xf numFmtId="0" fontId="6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right" vertical="center"/>
    </xf>
    <xf numFmtId="0" fontId="8" fillId="0" borderId="3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/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164" fontId="6" fillId="4" borderId="1" xfId="3" applyNumberFormat="1" applyFont="1" applyFill="1" applyBorder="1" applyAlignment="1" applyProtection="1">
      <alignment horizontal="right" vertical="center"/>
      <protection locked="0"/>
    </xf>
    <xf numFmtId="0" fontId="5" fillId="4" borderId="1" xfId="0" applyFont="1" applyFill="1" applyBorder="1" applyAlignment="1" applyProtection="1">
      <alignment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15" fillId="5" borderId="7" xfId="0" applyFont="1" applyFill="1" applyBorder="1" applyAlignment="1">
      <alignment horizontal="left" vertical="top" wrapText="1" indent="2"/>
    </xf>
    <xf numFmtId="0" fontId="15" fillId="5" borderId="8" xfId="0" applyFont="1" applyFill="1" applyBorder="1" applyAlignment="1">
      <alignment horizontal="left" vertical="top" wrapText="1" indent="2"/>
    </xf>
    <xf numFmtId="0" fontId="15" fillId="5" borderId="2" xfId="0" applyFont="1" applyFill="1" applyBorder="1" applyAlignment="1">
      <alignment horizontal="left" vertical="top" wrapText="1" indent="2"/>
    </xf>
    <xf numFmtId="164" fontId="8" fillId="0" borderId="7" xfId="3" applyNumberFormat="1" applyFont="1" applyFill="1" applyBorder="1" applyAlignment="1" applyProtection="1">
      <alignment horizontal="center"/>
    </xf>
    <xf numFmtId="164" fontId="8" fillId="0" borderId="2" xfId="3" applyNumberFormat="1" applyFont="1" applyFill="1" applyBorder="1" applyAlignment="1" applyProtection="1">
      <alignment horizontal="center"/>
    </xf>
  </cellXfs>
  <cellStyles count="5">
    <cellStyle name="Excel Built-in Normal" xfId="1" xr:uid="{00000000-0005-0000-0000-000000000000}"/>
    <cellStyle name="Měna" xfId="3" builtinId="4"/>
    <cellStyle name="Normální" xfId="0" builtinId="0"/>
    <cellStyle name="normální 2" xfId="2" xr:uid="{00000000-0005-0000-0000-000002000000}"/>
    <cellStyle name="Normální 7" xfId="4" xr:uid="{4ABF4A50-A357-9341-828E-CB05EC34FA5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0CECE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DBC"/>
      <color rgb="FFF6FF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75"/>
  <sheetViews>
    <sheetView tabSelected="1" zoomScale="162" zoomScaleNormal="190" workbookViewId="0">
      <selection activeCell="E7" sqref="E7"/>
    </sheetView>
  </sheetViews>
  <sheetFormatPr baseColWidth="10" defaultRowHeight="14" x14ac:dyDescent="0.2"/>
  <cols>
    <col min="1" max="1" width="6.5" style="7" customWidth="1"/>
    <col min="2" max="2" width="33.33203125" style="7" customWidth="1"/>
    <col min="3" max="3" width="9.83203125" style="7" bestFit="1" customWidth="1"/>
    <col min="4" max="4" width="5.83203125" style="32" customWidth="1"/>
    <col min="5" max="5" width="11.83203125" style="5" customWidth="1"/>
    <col min="6" max="6" width="17.5" style="5" customWidth="1"/>
    <col min="7" max="7" width="36.6640625" style="7" customWidth="1"/>
    <col min="8" max="252" width="8.83203125" style="7" customWidth="1"/>
    <col min="253" max="16384" width="10.83203125" style="7"/>
  </cols>
  <sheetData>
    <row r="1" spans="1:7" ht="13" customHeight="1" x14ac:dyDescent="0.2">
      <c r="A1" s="35" t="s">
        <v>40</v>
      </c>
      <c r="B1" s="35"/>
      <c r="C1" s="35"/>
      <c r="D1" s="35"/>
      <c r="E1" s="35"/>
      <c r="F1" s="35"/>
      <c r="G1" s="35"/>
    </row>
    <row r="2" spans="1:7" ht="21" customHeight="1" x14ac:dyDescent="0.2">
      <c r="A2" s="35"/>
      <c r="B2" s="35"/>
      <c r="C2" s="35"/>
      <c r="D2" s="35"/>
      <c r="E2" s="35"/>
      <c r="F2" s="35"/>
      <c r="G2" s="35"/>
    </row>
    <row r="3" spans="1:7" s="8" customFormat="1" x14ac:dyDescent="0.2">
      <c r="A3" s="41" t="s">
        <v>27</v>
      </c>
      <c r="B3" s="41"/>
      <c r="C3" s="41"/>
      <c r="D3" s="41"/>
      <c r="E3" s="41"/>
      <c r="F3" s="41"/>
      <c r="G3" s="41"/>
    </row>
    <row r="4" spans="1:7" s="8" customFormat="1" ht="54" customHeight="1" x14ac:dyDescent="0.2">
      <c r="A4" s="39" t="s">
        <v>29</v>
      </c>
      <c r="B4" s="39"/>
      <c r="C4" s="39"/>
      <c r="D4" s="39"/>
      <c r="E4" s="39"/>
      <c r="F4" s="39"/>
      <c r="G4" s="39"/>
    </row>
    <row r="5" spans="1:7" ht="15" x14ac:dyDescent="0.2">
      <c r="A5" s="9" t="s">
        <v>10</v>
      </c>
      <c r="B5" s="9" t="s">
        <v>1</v>
      </c>
      <c r="C5" s="10" t="s">
        <v>11</v>
      </c>
      <c r="D5" s="11" t="s">
        <v>2</v>
      </c>
      <c r="E5" s="6" t="s">
        <v>3</v>
      </c>
      <c r="F5" s="6" t="s">
        <v>20</v>
      </c>
      <c r="G5" s="9" t="s">
        <v>21</v>
      </c>
    </row>
    <row r="6" spans="1:7" ht="16" customHeight="1" x14ac:dyDescent="0.2">
      <c r="A6" s="43" t="s">
        <v>78</v>
      </c>
      <c r="B6" s="44"/>
      <c r="C6" s="44"/>
      <c r="D6" s="44"/>
      <c r="E6" s="45"/>
      <c r="F6" s="46"/>
      <c r="G6" s="47"/>
    </row>
    <row r="7" spans="1:7" ht="30" customHeight="1" x14ac:dyDescent="0.2">
      <c r="A7" s="12">
        <v>1</v>
      </c>
      <c r="B7" s="13" t="s">
        <v>18</v>
      </c>
      <c r="C7" s="14" t="s">
        <v>0</v>
      </c>
      <c r="D7" s="15">
        <v>1</v>
      </c>
      <c r="E7" s="33">
        <v>0</v>
      </c>
      <c r="F7" s="2">
        <f t="shared" ref="F7:F19" si="0">ABS(D7*E7)</f>
        <v>0</v>
      </c>
      <c r="G7" s="34" t="s">
        <v>23</v>
      </c>
    </row>
    <row r="8" spans="1:7" ht="30" customHeight="1" x14ac:dyDescent="0.2">
      <c r="A8" s="12">
        <v>2</v>
      </c>
      <c r="B8" s="16" t="s">
        <v>24</v>
      </c>
      <c r="C8" s="14" t="s">
        <v>4</v>
      </c>
      <c r="D8" s="15">
        <v>1</v>
      </c>
      <c r="E8" s="33">
        <v>0</v>
      </c>
      <c r="F8" s="2">
        <f t="shared" si="0"/>
        <v>0</v>
      </c>
      <c r="G8" s="34" t="s">
        <v>23</v>
      </c>
    </row>
    <row r="9" spans="1:7" ht="30" customHeight="1" x14ac:dyDescent="0.2">
      <c r="A9" s="12">
        <v>3</v>
      </c>
      <c r="B9" s="17" t="s">
        <v>8</v>
      </c>
      <c r="C9" s="14" t="s">
        <v>9</v>
      </c>
      <c r="D9" s="15">
        <v>15</v>
      </c>
      <c r="E9" s="33">
        <v>0</v>
      </c>
      <c r="F9" s="2">
        <f t="shared" si="0"/>
        <v>0</v>
      </c>
      <c r="G9" s="18"/>
    </row>
    <row r="10" spans="1:7" ht="30" customHeight="1" x14ac:dyDescent="0.2">
      <c r="A10" s="12">
        <v>4</v>
      </c>
      <c r="B10" s="13" t="s">
        <v>25</v>
      </c>
      <c r="C10" s="14" t="s">
        <v>4</v>
      </c>
      <c r="D10" s="15">
        <v>1</v>
      </c>
      <c r="E10" s="33">
        <v>0</v>
      </c>
      <c r="F10" s="2">
        <f t="shared" si="0"/>
        <v>0</v>
      </c>
      <c r="G10" s="34" t="s">
        <v>23</v>
      </c>
    </row>
    <row r="11" spans="1:7" ht="30" customHeight="1" x14ac:dyDescent="0.2">
      <c r="A11" s="12">
        <v>5</v>
      </c>
      <c r="B11" s="17" t="s">
        <v>28</v>
      </c>
      <c r="C11" s="14" t="s">
        <v>0</v>
      </c>
      <c r="D11" s="15">
        <v>298</v>
      </c>
      <c r="E11" s="33">
        <v>0</v>
      </c>
      <c r="F11" s="2">
        <f t="shared" si="0"/>
        <v>0</v>
      </c>
      <c r="G11" s="34" t="s">
        <v>23</v>
      </c>
    </row>
    <row r="12" spans="1:7" ht="30" customHeight="1" x14ac:dyDescent="0.2">
      <c r="A12" s="12">
        <v>6</v>
      </c>
      <c r="B12" s="19" t="s">
        <v>35</v>
      </c>
      <c r="C12" s="14" t="s">
        <v>0</v>
      </c>
      <c r="D12" s="15">
        <v>2</v>
      </c>
      <c r="E12" s="33">
        <v>0</v>
      </c>
      <c r="F12" s="2">
        <f t="shared" si="0"/>
        <v>0</v>
      </c>
      <c r="G12" s="34" t="s">
        <v>23</v>
      </c>
    </row>
    <row r="13" spans="1:7" ht="30" customHeight="1" x14ac:dyDescent="0.2">
      <c r="A13" s="12">
        <v>7</v>
      </c>
      <c r="B13" s="19" t="s">
        <v>36</v>
      </c>
      <c r="C13" s="14" t="s">
        <v>4</v>
      </c>
      <c r="D13" s="15">
        <v>1</v>
      </c>
      <c r="E13" s="33">
        <v>0</v>
      </c>
      <c r="F13" s="2">
        <f t="shared" si="0"/>
        <v>0</v>
      </c>
      <c r="G13" s="34" t="s">
        <v>23</v>
      </c>
    </row>
    <row r="14" spans="1:7" ht="30" customHeight="1" x14ac:dyDescent="0.2">
      <c r="A14" s="12">
        <v>8</v>
      </c>
      <c r="B14" s="19" t="s">
        <v>37</v>
      </c>
      <c r="C14" s="14" t="s">
        <v>4</v>
      </c>
      <c r="D14" s="15">
        <v>1</v>
      </c>
      <c r="E14" s="33">
        <v>0</v>
      </c>
      <c r="F14" s="2">
        <f t="shared" si="0"/>
        <v>0</v>
      </c>
      <c r="G14" s="18"/>
    </row>
    <row r="15" spans="1:7" ht="30" customHeight="1" x14ac:dyDescent="0.2">
      <c r="A15" s="12">
        <v>9</v>
      </c>
      <c r="B15" s="13" t="s">
        <v>41</v>
      </c>
      <c r="C15" s="20" t="s">
        <v>0</v>
      </c>
      <c r="D15" s="21">
        <v>1</v>
      </c>
      <c r="E15" s="33">
        <v>0</v>
      </c>
      <c r="F15" s="2">
        <f t="shared" si="0"/>
        <v>0</v>
      </c>
      <c r="G15" s="34" t="s">
        <v>23</v>
      </c>
    </row>
    <row r="16" spans="1:7" ht="30" customHeight="1" x14ac:dyDescent="0.2">
      <c r="A16" s="12">
        <v>10</v>
      </c>
      <c r="B16" s="13" t="s">
        <v>42</v>
      </c>
      <c r="C16" s="14" t="s">
        <v>0</v>
      </c>
      <c r="D16" s="15">
        <v>12</v>
      </c>
      <c r="E16" s="33">
        <v>0</v>
      </c>
      <c r="F16" s="2">
        <f t="shared" si="0"/>
        <v>0</v>
      </c>
      <c r="G16" s="18"/>
    </row>
    <row r="17" spans="1:7" ht="30" customHeight="1" x14ac:dyDescent="0.2">
      <c r="A17" s="12">
        <v>11</v>
      </c>
      <c r="B17" s="13" t="s">
        <v>30</v>
      </c>
      <c r="C17" s="14" t="s">
        <v>0</v>
      </c>
      <c r="D17" s="15">
        <v>7</v>
      </c>
      <c r="E17" s="33">
        <v>0</v>
      </c>
      <c r="F17" s="2">
        <f t="shared" si="0"/>
        <v>0</v>
      </c>
      <c r="G17" s="34" t="s">
        <v>23</v>
      </c>
    </row>
    <row r="18" spans="1:7" ht="30" customHeight="1" x14ac:dyDescent="0.2">
      <c r="A18" s="12">
        <v>12</v>
      </c>
      <c r="B18" s="13" t="s">
        <v>31</v>
      </c>
      <c r="C18" s="14" t="s">
        <v>0</v>
      </c>
      <c r="D18" s="15">
        <v>3</v>
      </c>
      <c r="E18" s="33">
        <v>0</v>
      </c>
      <c r="F18" s="2">
        <f t="shared" si="0"/>
        <v>0</v>
      </c>
      <c r="G18" s="34" t="s">
        <v>23</v>
      </c>
    </row>
    <row r="19" spans="1:7" ht="30" customHeight="1" x14ac:dyDescent="0.2">
      <c r="A19" s="12">
        <v>13</v>
      </c>
      <c r="B19" s="13" t="s">
        <v>32</v>
      </c>
      <c r="C19" s="14" t="s">
        <v>0</v>
      </c>
      <c r="D19" s="15">
        <v>2</v>
      </c>
      <c r="E19" s="33">
        <v>0</v>
      </c>
      <c r="F19" s="2">
        <f t="shared" si="0"/>
        <v>0</v>
      </c>
      <c r="G19" s="34" t="s">
        <v>23</v>
      </c>
    </row>
    <row r="20" spans="1:7" ht="30" customHeight="1" x14ac:dyDescent="0.2">
      <c r="A20" s="12">
        <v>14</v>
      </c>
      <c r="B20" s="13" t="s">
        <v>43</v>
      </c>
      <c r="C20" s="14" t="s">
        <v>0</v>
      </c>
      <c r="D20" s="15">
        <v>12</v>
      </c>
      <c r="E20" s="33">
        <v>0</v>
      </c>
      <c r="F20" s="2">
        <f t="shared" ref="F20:F23" si="1">ABS(D20*E20)</f>
        <v>0</v>
      </c>
      <c r="G20" s="18"/>
    </row>
    <row r="21" spans="1:7" ht="30" customHeight="1" x14ac:dyDescent="0.2">
      <c r="A21" s="12">
        <v>15</v>
      </c>
      <c r="B21" s="13" t="s">
        <v>38</v>
      </c>
      <c r="C21" s="14" t="s">
        <v>0</v>
      </c>
      <c r="D21" s="15">
        <v>49</v>
      </c>
      <c r="E21" s="33">
        <v>0</v>
      </c>
      <c r="F21" s="2">
        <f t="shared" si="1"/>
        <v>0</v>
      </c>
      <c r="G21" s="34" t="s">
        <v>23</v>
      </c>
    </row>
    <row r="22" spans="1:7" ht="30" customHeight="1" x14ac:dyDescent="0.2">
      <c r="A22" s="12">
        <v>16</v>
      </c>
      <c r="B22" s="13" t="s">
        <v>39</v>
      </c>
      <c r="C22" s="14" t="s">
        <v>0</v>
      </c>
      <c r="D22" s="15">
        <v>1</v>
      </c>
      <c r="E22" s="33">
        <v>0</v>
      </c>
      <c r="F22" s="2">
        <f t="shared" si="1"/>
        <v>0</v>
      </c>
      <c r="G22" s="34" t="s">
        <v>23</v>
      </c>
    </row>
    <row r="23" spans="1:7" ht="30" customHeight="1" x14ac:dyDescent="0.2">
      <c r="A23" s="12">
        <v>17</v>
      </c>
      <c r="B23" s="13" t="s">
        <v>5</v>
      </c>
      <c r="C23" s="14" t="s">
        <v>0</v>
      </c>
      <c r="D23" s="15">
        <v>1</v>
      </c>
      <c r="E23" s="33">
        <v>0</v>
      </c>
      <c r="F23" s="2">
        <f t="shared" si="1"/>
        <v>0</v>
      </c>
      <c r="G23" s="18"/>
    </row>
    <row r="24" spans="1:7" ht="30" customHeight="1" x14ac:dyDescent="0.2">
      <c r="A24" s="12">
        <v>18</v>
      </c>
      <c r="B24" s="13" t="s">
        <v>33</v>
      </c>
      <c r="C24" s="14" t="s">
        <v>0</v>
      </c>
      <c r="D24" s="15">
        <v>4</v>
      </c>
      <c r="E24" s="33">
        <v>0</v>
      </c>
      <c r="F24" s="2">
        <f t="shared" ref="F24:F26" si="2">ABS(D24*E24)</f>
        <v>0</v>
      </c>
      <c r="G24" s="18"/>
    </row>
    <row r="25" spans="1:7" ht="30" customHeight="1" x14ac:dyDescent="0.2">
      <c r="A25" s="12">
        <v>19</v>
      </c>
      <c r="B25" s="13" t="s">
        <v>6</v>
      </c>
      <c r="C25" s="14" t="s">
        <v>0</v>
      </c>
      <c r="D25" s="15">
        <v>1</v>
      </c>
      <c r="E25" s="33">
        <v>0</v>
      </c>
      <c r="F25" s="2">
        <f t="shared" si="2"/>
        <v>0</v>
      </c>
      <c r="G25" s="18"/>
    </row>
    <row r="26" spans="1:7" ht="30" customHeight="1" x14ac:dyDescent="0.2">
      <c r="A26" s="12">
        <v>20</v>
      </c>
      <c r="B26" s="13" t="s">
        <v>34</v>
      </c>
      <c r="C26" s="14" t="s">
        <v>0</v>
      </c>
      <c r="D26" s="15">
        <v>1</v>
      </c>
      <c r="E26" s="33">
        <v>0</v>
      </c>
      <c r="F26" s="2">
        <f t="shared" si="2"/>
        <v>0</v>
      </c>
      <c r="G26" s="18"/>
    </row>
    <row r="27" spans="1:7" ht="16" customHeight="1" x14ac:dyDescent="0.2">
      <c r="A27" s="36" t="s">
        <v>7</v>
      </c>
      <c r="B27" s="37"/>
      <c r="C27" s="37"/>
      <c r="D27" s="37"/>
      <c r="E27" s="38"/>
      <c r="F27" s="3">
        <f>SUM(F7:F26)</f>
        <v>0</v>
      </c>
      <c r="G27" s="22"/>
    </row>
    <row r="28" spans="1:7" ht="16" customHeight="1" x14ac:dyDescent="0.2">
      <c r="A28" s="43" t="s">
        <v>77</v>
      </c>
      <c r="B28" s="44"/>
      <c r="C28" s="44"/>
      <c r="D28" s="44"/>
      <c r="E28" s="45"/>
      <c r="F28" s="46"/>
      <c r="G28" s="47"/>
    </row>
    <row r="29" spans="1:7" ht="15" x14ac:dyDescent="0.2">
      <c r="A29" s="23">
        <f>A26+1</f>
        <v>21</v>
      </c>
      <c r="B29" s="42" t="s">
        <v>44</v>
      </c>
      <c r="C29" s="24" t="s">
        <v>13</v>
      </c>
      <c r="D29" s="25">
        <v>11950</v>
      </c>
      <c r="E29" s="33">
        <v>0</v>
      </c>
      <c r="F29" s="2">
        <f>ABS(D29*E29)</f>
        <v>0</v>
      </c>
      <c r="G29" s="18"/>
    </row>
    <row r="30" spans="1:7" ht="15" x14ac:dyDescent="0.2">
      <c r="A30" s="23">
        <f>A29+1</f>
        <v>22</v>
      </c>
      <c r="B30" s="42" t="s">
        <v>45</v>
      </c>
      <c r="C30" s="24" t="s">
        <v>13</v>
      </c>
      <c r="D30" s="25">
        <v>850</v>
      </c>
      <c r="E30" s="33">
        <v>0</v>
      </c>
      <c r="F30" s="2">
        <f t="shared" ref="F30:F60" si="3">ABS(D30*E30)</f>
        <v>0</v>
      </c>
      <c r="G30" s="18"/>
    </row>
    <row r="31" spans="1:7" ht="30" x14ac:dyDescent="0.2">
      <c r="A31" s="23">
        <f t="shared" ref="A31:A60" si="4">A30+1</f>
        <v>23</v>
      </c>
      <c r="B31" s="42" t="s">
        <v>46</v>
      </c>
      <c r="C31" s="24" t="s">
        <v>13</v>
      </c>
      <c r="D31" s="25">
        <v>500</v>
      </c>
      <c r="E31" s="33">
        <v>0</v>
      </c>
      <c r="F31" s="2">
        <f t="shared" si="3"/>
        <v>0</v>
      </c>
      <c r="G31" s="18"/>
    </row>
    <row r="32" spans="1:7" ht="30" x14ac:dyDescent="0.2">
      <c r="A32" s="23">
        <f t="shared" si="4"/>
        <v>24</v>
      </c>
      <c r="B32" s="42" t="s">
        <v>47</v>
      </c>
      <c r="C32" s="24" t="s">
        <v>13</v>
      </c>
      <c r="D32" s="25">
        <v>270</v>
      </c>
      <c r="E32" s="33">
        <v>0</v>
      </c>
      <c r="F32" s="2">
        <f t="shared" si="3"/>
        <v>0</v>
      </c>
      <c r="G32" s="18"/>
    </row>
    <row r="33" spans="1:7" ht="30" x14ac:dyDescent="0.2">
      <c r="A33" s="23">
        <f t="shared" si="4"/>
        <v>25</v>
      </c>
      <c r="B33" s="42" t="s">
        <v>48</v>
      </c>
      <c r="C33" s="24" t="s">
        <v>13</v>
      </c>
      <c r="D33" s="25">
        <v>270</v>
      </c>
      <c r="E33" s="33">
        <v>0</v>
      </c>
      <c r="F33" s="2">
        <f t="shared" si="3"/>
        <v>0</v>
      </c>
      <c r="G33" s="18"/>
    </row>
    <row r="34" spans="1:7" ht="30" x14ac:dyDescent="0.2">
      <c r="A34" s="23">
        <f t="shared" si="4"/>
        <v>26</v>
      </c>
      <c r="B34" s="42" t="s">
        <v>49</v>
      </c>
      <c r="C34" s="24" t="s">
        <v>13</v>
      </c>
      <c r="D34" s="25">
        <v>100</v>
      </c>
      <c r="E34" s="33">
        <v>0</v>
      </c>
      <c r="F34" s="2">
        <f t="shared" si="3"/>
        <v>0</v>
      </c>
      <c r="G34" s="18"/>
    </row>
    <row r="35" spans="1:7" ht="30" x14ac:dyDescent="0.2">
      <c r="A35" s="23">
        <f t="shared" si="4"/>
        <v>27</v>
      </c>
      <c r="B35" s="42" t="s">
        <v>50</v>
      </c>
      <c r="C35" s="24" t="s">
        <v>13</v>
      </c>
      <c r="D35" s="25">
        <v>40</v>
      </c>
      <c r="E35" s="33">
        <v>0</v>
      </c>
      <c r="F35" s="2">
        <f t="shared" si="3"/>
        <v>0</v>
      </c>
      <c r="G35" s="18"/>
    </row>
    <row r="36" spans="1:7" ht="30" x14ac:dyDescent="0.2">
      <c r="A36" s="23">
        <f t="shared" si="4"/>
        <v>28</v>
      </c>
      <c r="B36" s="42" t="s">
        <v>51</v>
      </c>
      <c r="C36" s="24" t="s">
        <v>13</v>
      </c>
      <c r="D36" s="25">
        <v>5</v>
      </c>
      <c r="E36" s="33">
        <v>0</v>
      </c>
      <c r="F36" s="2">
        <f t="shared" si="3"/>
        <v>0</v>
      </c>
      <c r="G36" s="18"/>
    </row>
    <row r="37" spans="1:7" ht="45" x14ac:dyDescent="0.2">
      <c r="A37" s="23">
        <f t="shared" si="4"/>
        <v>29</v>
      </c>
      <c r="B37" s="42" t="s">
        <v>52</v>
      </c>
      <c r="C37" s="24" t="s">
        <v>0</v>
      </c>
      <c r="D37" s="25">
        <v>134</v>
      </c>
      <c r="E37" s="33">
        <v>0</v>
      </c>
      <c r="F37" s="2">
        <f t="shared" si="3"/>
        <v>0</v>
      </c>
      <c r="G37" s="18"/>
    </row>
    <row r="38" spans="1:7" ht="45" x14ac:dyDescent="0.2">
      <c r="A38" s="23">
        <f t="shared" si="4"/>
        <v>30</v>
      </c>
      <c r="B38" s="42" t="s">
        <v>53</v>
      </c>
      <c r="C38" s="24" t="s">
        <v>0</v>
      </c>
      <c r="D38" s="25">
        <v>26</v>
      </c>
      <c r="E38" s="33">
        <v>0</v>
      </c>
      <c r="F38" s="2">
        <f t="shared" si="3"/>
        <v>0</v>
      </c>
      <c r="G38" s="18"/>
    </row>
    <row r="39" spans="1:7" ht="30" x14ac:dyDescent="0.2">
      <c r="A39" s="23">
        <f t="shared" si="4"/>
        <v>31</v>
      </c>
      <c r="B39" s="42" t="s">
        <v>54</v>
      </c>
      <c r="C39" s="24" t="s">
        <v>0</v>
      </c>
      <c r="D39" s="25">
        <v>50</v>
      </c>
      <c r="E39" s="33">
        <v>0</v>
      </c>
      <c r="F39" s="2">
        <f t="shared" si="3"/>
        <v>0</v>
      </c>
      <c r="G39" s="18"/>
    </row>
    <row r="40" spans="1:7" ht="45" x14ac:dyDescent="0.2">
      <c r="A40" s="23">
        <f t="shared" si="4"/>
        <v>32</v>
      </c>
      <c r="B40" s="42" t="s">
        <v>55</v>
      </c>
      <c r="C40" s="24" t="s">
        <v>0</v>
      </c>
      <c r="D40" s="25">
        <v>1</v>
      </c>
      <c r="E40" s="33">
        <v>0</v>
      </c>
      <c r="F40" s="2">
        <f t="shared" si="3"/>
        <v>0</v>
      </c>
      <c r="G40" s="18"/>
    </row>
    <row r="41" spans="1:7" ht="45" x14ac:dyDescent="0.2">
      <c r="A41" s="23">
        <f t="shared" si="4"/>
        <v>33</v>
      </c>
      <c r="B41" s="42" t="s">
        <v>56</v>
      </c>
      <c r="C41" s="24" t="s">
        <v>0</v>
      </c>
      <c r="D41" s="25">
        <v>5</v>
      </c>
      <c r="E41" s="33">
        <v>0</v>
      </c>
      <c r="F41" s="2">
        <f t="shared" si="3"/>
        <v>0</v>
      </c>
      <c r="G41" s="18"/>
    </row>
    <row r="42" spans="1:7" ht="45" x14ac:dyDescent="0.2">
      <c r="A42" s="23">
        <f t="shared" si="4"/>
        <v>34</v>
      </c>
      <c r="B42" s="42" t="s">
        <v>57</v>
      </c>
      <c r="C42" s="24" t="s">
        <v>0</v>
      </c>
      <c r="D42" s="25">
        <v>8</v>
      </c>
      <c r="E42" s="33">
        <v>0</v>
      </c>
      <c r="F42" s="2">
        <f t="shared" si="3"/>
        <v>0</v>
      </c>
      <c r="G42" s="18"/>
    </row>
    <row r="43" spans="1:7" ht="30" x14ac:dyDescent="0.2">
      <c r="A43" s="23">
        <f t="shared" si="4"/>
        <v>35</v>
      </c>
      <c r="B43" s="42" t="s">
        <v>58</v>
      </c>
      <c r="C43" s="24" t="s">
        <v>0</v>
      </c>
      <c r="D43" s="25">
        <v>18</v>
      </c>
      <c r="E43" s="33">
        <v>0</v>
      </c>
      <c r="F43" s="2">
        <f t="shared" si="3"/>
        <v>0</v>
      </c>
      <c r="G43" s="18"/>
    </row>
    <row r="44" spans="1:7" ht="30" x14ac:dyDescent="0.2">
      <c r="A44" s="23">
        <f t="shared" si="4"/>
        <v>36</v>
      </c>
      <c r="B44" s="42" t="s">
        <v>59</v>
      </c>
      <c r="C44" s="24" t="s">
        <v>0</v>
      </c>
      <c r="D44" s="25">
        <v>18</v>
      </c>
      <c r="E44" s="33">
        <v>0</v>
      </c>
      <c r="F44" s="2">
        <f t="shared" si="3"/>
        <v>0</v>
      </c>
      <c r="G44" s="18"/>
    </row>
    <row r="45" spans="1:7" ht="30" x14ac:dyDescent="0.2">
      <c r="A45" s="23">
        <f t="shared" si="4"/>
        <v>37</v>
      </c>
      <c r="B45" s="42" t="s">
        <v>60</v>
      </c>
      <c r="C45" s="24" t="s">
        <v>0</v>
      </c>
      <c r="D45" s="25">
        <v>9</v>
      </c>
      <c r="E45" s="33">
        <v>0</v>
      </c>
      <c r="F45" s="2">
        <f t="shared" si="3"/>
        <v>0</v>
      </c>
      <c r="G45" s="18"/>
    </row>
    <row r="46" spans="1:7" ht="30" x14ac:dyDescent="0.2">
      <c r="A46" s="23">
        <f t="shared" si="4"/>
        <v>38</v>
      </c>
      <c r="B46" s="42" t="s">
        <v>61</v>
      </c>
      <c r="C46" s="24" t="s">
        <v>0</v>
      </c>
      <c r="D46" s="25">
        <v>56</v>
      </c>
      <c r="E46" s="33">
        <v>0</v>
      </c>
      <c r="F46" s="2">
        <f t="shared" si="3"/>
        <v>0</v>
      </c>
      <c r="G46" s="18"/>
    </row>
    <row r="47" spans="1:7" ht="30" x14ac:dyDescent="0.2">
      <c r="A47" s="23">
        <f t="shared" si="4"/>
        <v>39</v>
      </c>
      <c r="B47" s="42" t="s">
        <v>62</v>
      </c>
      <c r="C47" s="24" t="s">
        <v>0</v>
      </c>
      <c r="D47" s="25">
        <v>20</v>
      </c>
      <c r="E47" s="33">
        <v>0</v>
      </c>
      <c r="F47" s="2">
        <f t="shared" si="3"/>
        <v>0</v>
      </c>
      <c r="G47" s="18"/>
    </row>
    <row r="48" spans="1:7" ht="30" x14ac:dyDescent="0.2">
      <c r="A48" s="23">
        <f t="shared" si="4"/>
        <v>40</v>
      </c>
      <c r="B48" s="42" t="s">
        <v>63</v>
      </c>
      <c r="C48" s="24" t="s">
        <v>0</v>
      </c>
      <c r="D48" s="25">
        <v>290</v>
      </c>
      <c r="E48" s="33">
        <v>0</v>
      </c>
      <c r="F48" s="2">
        <f t="shared" si="3"/>
        <v>0</v>
      </c>
      <c r="G48" s="18"/>
    </row>
    <row r="49" spans="1:7" ht="30" x14ac:dyDescent="0.2">
      <c r="A49" s="23">
        <f t="shared" si="4"/>
        <v>41</v>
      </c>
      <c r="B49" s="42" t="s">
        <v>64</v>
      </c>
      <c r="C49" s="24" t="s">
        <v>0</v>
      </c>
      <c r="D49" s="25">
        <v>340</v>
      </c>
      <c r="E49" s="33">
        <v>0</v>
      </c>
      <c r="F49" s="2">
        <f t="shared" si="3"/>
        <v>0</v>
      </c>
      <c r="G49" s="18"/>
    </row>
    <row r="50" spans="1:7" ht="15" x14ac:dyDescent="0.2">
      <c r="A50" s="23">
        <f t="shared" si="4"/>
        <v>42</v>
      </c>
      <c r="B50" s="42" t="s">
        <v>65</v>
      </c>
      <c r="C50" s="24" t="s">
        <v>0</v>
      </c>
      <c r="D50" s="25">
        <v>344</v>
      </c>
      <c r="E50" s="33">
        <v>0</v>
      </c>
      <c r="F50" s="2">
        <f t="shared" si="3"/>
        <v>0</v>
      </c>
      <c r="G50" s="18"/>
    </row>
    <row r="51" spans="1:7" ht="15" x14ac:dyDescent="0.2">
      <c r="A51" s="23">
        <f t="shared" si="4"/>
        <v>43</v>
      </c>
      <c r="B51" s="42" t="s">
        <v>66</v>
      </c>
      <c r="C51" s="24" t="s">
        <v>0</v>
      </c>
      <c r="D51" s="25">
        <v>56</v>
      </c>
      <c r="E51" s="33">
        <v>0</v>
      </c>
      <c r="F51" s="2">
        <f t="shared" si="3"/>
        <v>0</v>
      </c>
      <c r="G51" s="18"/>
    </row>
    <row r="52" spans="1:7" ht="15" x14ac:dyDescent="0.2">
      <c r="A52" s="23">
        <f t="shared" si="4"/>
        <v>44</v>
      </c>
      <c r="B52" s="42" t="s">
        <v>67</v>
      </c>
      <c r="C52" s="24" t="s">
        <v>76</v>
      </c>
      <c r="D52" s="25">
        <v>1</v>
      </c>
      <c r="E52" s="33">
        <v>0</v>
      </c>
      <c r="F52" s="2">
        <f t="shared" si="3"/>
        <v>0</v>
      </c>
      <c r="G52" s="18"/>
    </row>
    <row r="53" spans="1:7" ht="15" x14ac:dyDescent="0.2">
      <c r="A53" s="23">
        <f t="shared" si="4"/>
        <v>45</v>
      </c>
      <c r="B53" s="42" t="s">
        <v>68</v>
      </c>
      <c r="C53" s="24" t="s">
        <v>0</v>
      </c>
      <c r="D53" s="25">
        <v>90</v>
      </c>
      <c r="E53" s="33">
        <v>0</v>
      </c>
      <c r="F53" s="2">
        <f t="shared" si="3"/>
        <v>0</v>
      </c>
      <c r="G53" s="18"/>
    </row>
    <row r="54" spans="1:7" ht="15" x14ac:dyDescent="0.2">
      <c r="A54" s="23">
        <f t="shared" si="4"/>
        <v>46</v>
      </c>
      <c r="B54" s="42" t="s">
        <v>69</v>
      </c>
      <c r="C54" s="24" t="s">
        <v>0</v>
      </c>
      <c r="D54" s="25">
        <v>26</v>
      </c>
      <c r="E54" s="33">
        <v>0</v>
      </c>
      <c r="F54" s="2">
        <f t="shared" si="3"/>
        <v>0</v>
      </c>
      <c r="G54" s="18"/>
    </row>
    <row r="55" spans="1:7" ht="15" x14ac:dyDescent="0.2">
      <c r="A55" s="23">
        <f t="shared" si="4"/>
        <v>47</v>
      </c>
      <c r="B55" s="42" t="s">
        <v>70</v>
      </c>
      <c r="C55" s="24" t="s">
        <v>19</v>
      </c>
      <c r="D55" s="25">
        <v>40</v>
      </c>
      <c r="E55" s="33">
        <v>0</v>
      </c>
      <c r="F55" s="2">
        <f t="shared" si="3"/>
        <v>0</v>
      </c>
      <c r="G55" s="18"/>
    </row>
    <row r="56" spans="1:7" ht="15" x14ac:dyDescent="0.2">
      <c r="A56" s="23">
        <f t="shared" si="4"/>
        <v>48</v>
      </c>
      <c r="B56" s="42" t="s">
        <v>71</v>
      </c>
      <c r="C56" s="24" t="s">
        <v>19</v>
      </c>
      <c r="D56" s="25">
        <v>50</v>
      </c>
      <c r="E56" s="33">
        <v>0</v>
      </c>
      <c r="F56" s="2">
        <f t="shared" si="3"/>
        <v>0</v>
      </c>
      <c r="G56" s="18"/>
    </row>
    <row r="57" spans="1:7" ht="15" x14ac:dyDescent="0.2">
      <c r="A57" s="23">
        <f t="shared" si="4"/>
        <v>49</v>
      </c>
      <c r="B57" s="42" t="s">
        <v>72</v>
      </c>
      <c r="C57" s="24" t="s">
        <v>19</v>
      </c>
      <c r="D57" s="25">
        <v>40</v>
      </c>
      <c r="E57" s="33">
        <v>0</v>
      </c>
      <c r="F57" s="2">
        <f t="shared" si="3"/>
        <v>0</v>
      </c>
      <c r="G57" s="18"/>
    </row>
    <row r="58" spans="1:7" ht="15" x14ac:dyDescent="0.2">
      <c r="A58" s="23">
        <f t="shared" si="4"/>
        <v>50</v>
      </c>
      <c r="B58" s="42" t="s">
        <v>73</v>
      </c>
      <c r="C58" s="24" t="s">
        <v>12</v>
      </c>
      <c r="D58" s="25">
        <v>1</v>
      </c>
      <c r="E58" s="33">
        <v>0</v>
      </c>
      <c r="F58" s="2">
        <f t="shared" si="3"/>
        <v>0</v>
      </c>
      <c r="G58" s="18"/>
    </row>
    <row r="59" spans="1:7" ht="15" x14ac:dyDescent="0.2">
      <c r="A59" s="23">
        <f t="shared" si="4"/>
        <v>51</v>
      </c>
      <c r="B59" s="42" t="s">
        <v>74</v>
      </c>
      <c r="C59" s="24" t="s">
        <v>12</v>
      </c>
      <c r="D59" s="25">
        <v>1</v>
      </c>
      <c r="E59" s="33">
        <v>0</v>
      </c>
      <c r="F59" s="2">
        <f t="shared" si="3"/>
        <v>0</v>
      </c>
      <c r="G59" s="18"/>
    </row>
    <row r="60" spans="1:7" ht="15" x14ac:dyDescent="0.2">
      <c r="A60" s="23">
        <f t="shared" si="4"/>
        <v>52</v>
      </c>
      <c r="B60" s="42" t="s">
        <v>75</v>
      </c>
      <c r="C60" s="24" t="s">
        <v>12</v>
      </c>
      <c r="D60" s="25">
        <v>1</v>
      </c>
      <c r="E60" s="33">
        <v>0</v>
      </c>
      <c r="F60" s="2">
        <f t="shared" si="3"/>
        <v>0</v>
      </c>
      <c r="G60" s="18"/>
    </row>
    <row r="61" spans="1:7" ht="16" customHeight="1" x14ac:dyDescent="0.2">
      <c r="A61" s="36" t="s">
        <v>26</v>
      </c>
      <c r="B61" s="37"/>
      <c r="C61" s="37"/>
      <c r="D61" s="37"/>
      <c r="E61" s="38"/>
      <c r="F61" s="3">
        <f>SUM(F29:F60)</f>
        <v>0</v>
      </c>
      <c r="G61" s="22"/>
    </row>
    <row r="62" spans="1:7" ht="16" customHeight="1" x14ac:dyDescent="0.2">
      <c r="A62" s="43" t="s">
        <v>79</v>
      </c>
      <c r="B62" s="44"/>
      <c r="C62" s="44"/>
      <c r="D62" s="44"/>
      <c r="E62" s="45"/>
      <c r="F62" s="46"/>
      <c r="G62" s="47"/>
    </row>
    <row r="63" spans="1:7" ht="30" x14ac:dyDescent="0.2">
      <c r="A63" s="23">
        <f>A60+1</f>
        <v>53</v>
      </c>
      <c r="B63" s="42" t="s">
        <v>80</v>
      </c>
      <c r="C63" s="24" t="s">
        <v>0</v>
      </c>
      <c r="D63" s="25">
        <v>6</v>
      </c>
      <c r="E63" s="33">
        <v>0</v>
      </c>
      <c r="F63" s="2">
        <f>ABS(D63*E63)</f>
        <v>0</v>
      </c>
      <c r="G63" s="18"/>
    </row>
    <row r="64" spans="1:7" ht="15" x14ac:dyDescent="0.2">
      <c r="A64" s="23">
        <f>A63+1</f>
        <v>54</v>
      </c>
      <c r="B64" s="42" t="s">
        <v>81</v>
      </c>
      <c r="C64" s="24" t="s">
        <v>13</v>
      </c>
      <c r="D64" s="25">
        <v>180</v>
      </c>
      <c r="E64" s="33">
        <v>0</v>
      </c>
      <c r="F64" s="2">
        <f t="shared" ref="F64:F68" si="5">ABS(D64*E64)</f>
        <v>0</v>
      </c>
      <c r="G64" s="18"/>
    </row>
    <row r="65" spans="1:7" ht="30" x14ac:dyDescent="0.2">
      <c r="A65" s="23">
        <f t="shared" ref="A65:A68" si="6">A64+1</f>
        <v>55</v>
      </c>
      <c r="B65" s="42" t="s">
        <v>82</v>
      </c>
      <c r="C65" s="24" t="s">
        <v>0</v>
      </c>
      <c r="D65" s="25">
        <v>6</v>
      </c>
      <c r="E65" s="33">
        <v>0</v>
      </c>
      <c r="F65" s="2">
        <f t="shared" si="5"/>
        <v>0</v>
      </c>
      <c r="G65" s="18"/>
    </row>
    <row r="66" spans="1:7" ht="15" x14ac:dyDescent="0.2">
      <c r="A66" s="23">
        <f t="shared" si="6"/>
        <v>56</v>
      </c>
      <c r="B66" s="42" t="s">
        <v>83</v>
      </c>
      <c r="C66" s="24" t="s">
        <v>13</v>
      </c>
      <c r="D66" s="25">
        <v>150</v>
      </c>
      <c r="E66" s="33">
        <v>0</v>
      </c>
      <c r="F66" s="2">
        <f t="shared" si="5"/>
        <v>0</v>
      </c>
      <c r="G66" s="18"/>
    </row>
    <row r="67" spans="1:7" ht="15" x14ac:dyDescent="0.2">
      <c r="A67" s="23">
        <f t="shared" si="6"/>
        <v>57</v>
      </c>
      <c r="B67" s="42" t="s">
        <v>84</v>
      </c>
      <c r="C67" s="24" t="s">
        <v>13</v>
      </c>
      <c r="D67" s="25">
        <v>30</v>
      </c>
      <c r="E67" s="33">
        <v>0</v>
      </c>
      <c r="F67" s="2">
        <f t="shared" si="5"/>
        <v>0</v>
      </c>
      <c r="G67" s="18"/>
    </row>
    <row r="68" spans="1:7" ht="15" x14ac:dyDescent="0.2">
      <c r="A68" s="23">
        <f t="shared" si="6"/>
        <v>58</v>
      </c>
      <c r="B68" s="42" t="s">
        <v>85</v>
      </c>
      <c r="C68" s="24" t="s">
        <v>0</v>
      </c>
      <c r="D68" s="25">
        <v>6</v>
      </c>
      <c r="E68" s="33">
        <v>0</v>
      </c>
      <c r="F68" s="2">
        <f t="shared" si="5"/>
        <v>0</v>
      </c>
      <c r="G68" s="18"/>
    </row>
    <row r="69" spans="1:7" ht="16" customHeight="1" x14ac:dyDescent="0.2">
      <c r="A69" s="36" t="s">
        <v>86</v>
      </c>
      <c r="B69" s="37"/>
      <c r="C69" s="37"/>
      <c r="D69" s="37"/>
      <c r="E69" s="38"/>
      <c r="F69" s="3">
        <f>SUM(F63:F68)</f>
        <v>0</v>
      </c>
      <c r="G69" s="22"/>
    </row>
    <row r="70" spans="1:7" ht="16" customHeight="1" x14ac:dyDescent="0.2">
      <c r="A70" s="26" t="s">
        <v>22</v>
      </c>
      <c r="B70" s="27"/>
      <c r="C70" s="27"/>
      <c r="D70" s="28"/>
      <c r="E70" s="27"/>
      <c r="F70" s="1"/>
      <c r="G70" s="29"/>
    </row>
    <row r="72" spans="1:7" ht="15" thickBot="1" x14ac:dyDescent="0.25">
      <c r="B72" s="40" t="s">
        <v>14</v>
      </c>
      <c r="C72" s="40"/>
      <c r="D72" s="40"/>
      <c r="E72" s="40"/>
      <c r="F72" s="40"/>
    </row>
    <row r="73" spans="1:7" x14ac:dyDescent="0.2">
      <c r="B73" s="30" t="s">
        <v>15</v>
      </c>
      <c r="C73" s="30"/>
      <c r="D73" s="31"/>
      <c r="E73" s="4"/>
      <c r="F73" s="4">
        <f>F61+F27+F69</f>
        <v>0</v>
      </c>
    </row>
    <row r="74" spans="1:7" x14ac:dyDescent="0.2">
      <c r="B74" s="30" t="s">
        <v>16</v>
      </c>
      <c r="C74" s="30"/>
      <c r="D74" s="31"/>
      <c r="E74" s="4"/>
      <c r="F74" s="4">
        <f>F73*0.21</f>
        <v>0</v>
      </c>
    </row>
    <row r="75" spans="1:7" x14ac:dyDescent="0.2">
      <c r="B75" s="30" t="s">
        <v>17</v>
      </c>
      <c r="C75" s="30"/>
      <c r="D75" s="31"/>
      <c r="E75" s="4"/>
      <c r="F75" s="4">
        <f>SUM(F73:F74)</f>
        <v>0</v>
      </c>
    </row>
  </sheetData>
  <sheetProtection algorithmName="SHA-512" hashValue="AmVCpFqIhFWFZgKNEf3R1/Stv88jl0M36Mdozzu7wfGBjhQSF4Er4Ep3vhWHtsbbtxAp4ukftWCnVUdyv7X2Lw==" saltValue="iQ1yr15rjI28meYiXbYycw==" spinCount="100000" sheet="1" formatColumns="0" formatRows="0" selectLockedCells="1"/>
  <mergeCells count="13">
    <mergeCell ref="A1:G2"/>
    <mergeCell ref="A27:E27"/>
    <mergeCell ref="A4:G4"/>
    <mergeCell ref="B72:F72"/>
    <mergeCell ref="A61:E61"/>
    <mergeCell ref="A3:G3"/>
    <mergeCell ref="A28:E28"/>
    <mergeCell ref="F28:G28"/>
    <mergeCell ref="A6:E6"/>
    <mergeCell ref="F6:G6"/>
    <mergeCell ref="A62:E62"/>
    <mergeCell ref="F62:G62"/>
    <mergeCell ref="A69:E69"/>
  </mergeCells>
  <pageMargins left="0.70866141732283472" right="0.70866141732283472" top="0.78740157480314965" bottom="0.78740157480314965" header="0.31496062992125984" footer="0.31496062992125984"/>
  <pageSetup paperSize="9" scale="97" fitToHeight="100" orientation="landscape"/>
  <rowBreaks count="1" manualBreakCount="1">
    <brk id="2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KONEKTIVITA</vt:lpstr>
      <vt:lpstr>KONEKTIVITA!Oblast_tisku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cp:lastPrinted>2024-02-07T21:03:05Z</cp:lastPrinted>
  <dcterms:created xsi:type="dcterms:W3CDTF">2018-04-10T08:25:02Z</dcterms:created>
  <dcterms:modified xsi:type="dcterms:W3CDTF">2026-04-16T07:48:20Z</dcterms:modified>
</cp:coreProperties>
</file>