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KUMENTY WORK\PRÁVNÍ 2025\SMM\Elektro Údržba 2026-27\"/>
    </mc:Choice>
  </mc:AlternateContent>
  <bookViews>
    <workbookView xWindow="0" yWindow="0" windowWidth="19200" windowHeight="11655" tabRatio="651"/>
  </bookViews>
  <sheets>
    <sheet name="Zařizovací předměty a práce" sheetId="28637" r:id="rId1"/>
    <sheet name="Položkové rozpočty bytů" sheetId="28636" r:id="rId2"/>
    <sheet name="Výsledná cena" sheetId="28638" r:id="rId3"/>
  </sheets>
  <externalReferences>
    <externalReference r:id="rId4"/>
  </externalReferences>
  <definedNames>
    <definedName name="rabat_1">'[1]Výpočet netto cen'!$B$7</definedName>
    <definedName name="skonto_1">'[1]Výpočet netto cen'!$B$10</definedName>
    <definedName name="skonto_2">'[1]Výpočet netto cen'!$B$11</definedName>
    <definedName name="skonto_3">'[1]Výpočet netto cen'!$B$12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8637" l="1"/>
  <c r="D20" i="28637"/>
  <c r="D19" i="28637"/>
  <c r="D18" i="28637"/>
  <c r="D8" i="28637"/>
  <c r="D9" i="28637"/>
  <c r="D10" i="28637"/>
  <c r="D11" i="28637"/>
  <c r="D7" i="28637"/>
  <c r="D28" i="28637" l="1"/>
  <c r="B7" i="28638" s="1"/>
  <c r="I171" i="28636"/>
  <c r="J171" i="28636" s="1"/>
  <c r="I170" i="28636"/>
  <c r="J170" i="28636" s="1"/>
  <c r="I169" i="28636"/>
  <c r="J169" i="28636" s="1"/>
  <c r="I166" i="28636"/>
  <c r="J166" i="28636" s="1"/>
  <c r="I165" i="28636"/>
  <c r="J165" i="28636" s="1"/>
  <c r="I164" i="28636"/>
  <c r="J164" i="28636" s="1"/>
  <c r="I162" i="28636"/>
  <c r="J162" i="28636" s="1"/>
  <c r="I161" i="28636"/>
  <c r="J161" i="28636" s="1"/>
  <c r="I160" i="28636"/>
  <c r="J160" i="28636" s="1"/>
  <c r="I158" i="28636"/>
  <c r="G158" i="28636"/>
  <c r="I157" i="28636"/>
  <c r="G157" i="28636"/>
  <c r="I156" i="28636"/>
  <c r="G156" i="28636"/>
  <c r="I155" i="28636"/>
  <c r="G155" i="28636"/>
  <c r="I154" i="28636"/>
  <c r="G154" i="28636"/>
  <c r="I153" i="28636"/>
  <c r="G153" i="28636"/>
  <c r="I152" i="28636"/>
  <c r="G152" i="28636"/>
  <c r="I151" i="28636"/>
  <c r="G151" i="28636"/>
  <c r="I150" i="28636"/>
  <c r="G150" i="28636"/>
  <c r="I149" i="28636"/>
  <c r="G149" i="28636"/>
  <c r="I148" i="28636"/>
  <c r="G148" i="28636"/>
  <c r="I147" i="28636"/>
  <c r="G147" i="28636"/>
  <c r="I146" i="28636"/>
  <c r="G146" i="28636"/>
  <c r="I145" i="28636"/>
  <c r="G145" i="28636"/>
  <c r="I144" i="28636"/>
  <c r="G144" i="28636"/>
  <c r="I143" i="28636"/>
  <c r="G143" i="28636"/>
  <c r="I125" i="28636"/>
  <c r="J125" i="28636" s="1"/>
  <c r="I124" i="28636"/>
  <c r="J124" i="28636" s="1"/>
  <c r="I123" i="28636"/>
  <c r="J123" i="28636" s="1"/>
  <c r="I120" i="28636"/>
  <c r="J120" i="28636" s="1"/>
  <c r="I119" i="28636"/>
  <c r="J119" i="28636" s="1"/>
  <c r="I118" i="28636"/>
  <c r="J118" i="28636" s="1"/>
  <c r="I116" i="28636"/>
  <c r="J116" i="28636" s="1"/>
  <c r="I115" i="28636"/>
  <c r="J115" i="28636" s="1"/>
  <c r="I114" i="28636"/>
  <c r="J114" i="28636" s="1"/>
  <c r="I112" i="28636"/>
  <c r="G112" i="28636"/>
  <c r="I111" i="28636"/>
  <c r="G111" i="28636"/>
  <c r="I110" i="28636"/>
  <c r="G110" i="28636"/>
  <c r="I109" i="28636"/>
  <c r="G109" i="28636"/>
  <c r="I108" i="28636"/>
  <c r="G108" i="28636"/>
  <c r="I107" i="28636"/>
  <c r="G107" i="28636"/>
  <c r="I106" i="28636"/>
  <c r="G106" i="28636"/>
  <c r="I105" i="28636"/>
  <c r="G105" i="28636"/>
  <c r="I104" i="28636"/>
  <c r="G104" i="28636"/>
  <c r="I103" i="28636"/>
  <c r="G103" i="28636"/>
  <c r="I102" i="28636"/>
  <c r="G102" i="28636"/>
  <c r="I101" i="28636"/>
  <c r="G101" i="28636"/>
  <c r="I100" i="28636"/>
  <c r="G100" i="28636"/>
  <c r="I99" i="28636"/>
  <c r="G99" i="28636"/>
  <c r="I98" i="28636"/>
  <c r="G98" i="28636"/>
  <c r="I97" i="28636"/>
  <c r="G97" i="28636"/>
  <c r="G51" i="28636"/>
  <c r="I51" i="28636"/>
  <c r="G52" i="28636"/>
  <c r="I52" i="28636"/>
  <c r="G53" i="28636"/>
  <c r="I53" i="28636"/>
  <c r="G54" i="28636"/>
  <c r="I54" i="28636"/>
  <c r="G55" i="28636"/>
  <c r="I55" i="28636"/>
  <c r="G56" i="28636"/>
  <c r="I56" i="28636"/>
  <c r="G57" i="28636"/>
  <c r="I57" i="28636"/>
  <c r="G58" i="28636"/>
  <c r="I58" i="28636"/>
  <c r="G59" i="28636"/>
  <c r="I59" i="28636"/>
  <c r="G60" i="28636"/>
  <c r="I60" i="28636"/>
  <c r="G61" i="28636"/>
  <c r="I61" i="28636"/>
  <c r="G62" i="28636"/>
  <c r="I62" i="28636"/>
  <c r="G63" i="28636"/>
  <c r="I63" i="28636"/>
  <c r="G64" i="28636"/>
  <c r="I64" i="28636"/>
  <c r="G65" i="28636"/>
  <c r="I65" i="28636"/>
  <c r="G66" i="28636"/>
  <c r="I66" i="28636"/>
  <c r="G67" i="28636"/>
  <c r="I67" i="28636"/>
  <c r="I69" i="28636"/>
  <c r="J69" i="28636" s="1"/>
  <c r="I70" i="28636"/>
  <c r="J70" i="28636" s="1"/>
  <c r="I71" i="28636"/>
  <c r="J71" i="28636" s="1"/>
  <c r="I73" i="28636"/>
  <c r="J73" i="28636" s="1"/>
  <c r="I74" i="28636"/>
  <c r="J74" i="28636" s="1"/>
  <c r="I75" i="28636"/>
  <c r="J75" i="28636" s="1"/>
  <c r="I78" i="28636"/>
  <c r="J78" i="28636" s="1"/>
  <c r="I79" i="28636"/>
  <c r="J79" i="28636" s="1"/>
  <c r="I80" i="28636"/>
  <c r="J80" i="28636" s="1"/>
  <c r="I42" i="28636"/>
  <c r="G42" i="28636"/>
  <c r="I41" i="28636"/>
  <c r="G41" i="28636"/>
  <c r="I40" i="28636"/>
  <c r="G40" i="28636"/>
  <c r="I39" i="28636"/>
  <c r="G39" i="28636"/>
  <c r="I38" i="28636"/>
  <c r="G38" i="28636"/>
  <c r="I37" i="28636"/>
  <c r="G37" i="28636"/>
  <c r="I36" i="28636"/>
  <c r="G36" i="28636"/>
  <c r="I35" i="28636"/>
  <c r="G35" i="28636"/>
  <c r="I34" i="28636"/>
  <c r="G34" i="28636"/>
  <c r="I33" i="28636"/>
  <c r="G33" i="28636"/>
  <c r="I32" i="28636"/>
  <c r="G32" i="28636"/>
  <c r="I29" i="28636"/>
  <c r="G29" i="28636"/>
  <c r="I21" i="28636"/>
  <c r="I22" i="28636"/>
  <c r="I23" i="28636"/>
  <c r="I24" i="28636"/>
  <c r="I25" i="28636"/>
  <c r="I26" i="28636"/>
  <c r="I27" i="28636"/>
  <c r="I28" i="28636"/>
  <c r="I20" i="28636"/>
  <c r="G21" i="28636"/>
  <c r="G22" i="28636"/>
  <c r="G23" i="28636"/>
  <c r="G24" i="28636"/>
  <c r="G25" i="28636"/>
  <c r="G26" i="28636"/>
  <c r="G27" i="28636"/>
  <c r="G28" i="28636"/>
  <c r="G20" i="28636"/>
  <c r="J150" i="28636" l="1"/>
  <c r="J152" i="28636"/>
  <c r="J148" i="28636"/>
  <c r="J146" i="28636"/>
  <c r="J156" i="28636"/>
  <c r="J145" i="28636"/>
  <c r="J153" i="28636"/>
  <c r="J144" i="28636"/>
  <c r="J157" i="28636"/>
  <c r="J151" i="28636"/>
  <c r="J147" i="28636"/>
  <c r="J155" i="28636"/>
  <c r="J154" i="28636"/>
  <c r="J149" i="28636"/>
  <c r="J158" i="28636"/>
  <c r="J143" i="28636"/>
  <c r="J100" i="28636"/>
  <c r="J102" i="28636"/>
  <c r="J104" i="28636"/>
  <c r="J106" i="28636"/>
  <c r="J108" i="28636"/>
  <c r="J110" i="28636"/>
  <c r="J62" i="28636"/>
  <c r="J58" i="28636"/>
  <c r="J105" i="28636"/>
  <c r="G31" i="28636"/>
  <c r="G49" i="28636" s="1"/>
  <c r="J27" i="28636"/>
  <c r="J23" i="28636"/>
  <c r="J99" i="28636"/>
  <c r="J107" i="28636"/>
  <c r="J98" i="28636"/>
  <c r="I31" i="28636"/>
  <c r="I49" i="28636" s="1"/>
  <c r="J111" i="28636"/>
  <c r="J109" i="28636"/>
  <c r="J29" i="28636"/>
  <c r="J33" i="28636"/>
  <c r="J35" i="28636"/>
  <c r="J37" i="28636"/>
  <c r="J39" i="28636"/>
  <c r="J41" i="28636"/>
  <c r="J101" i="28636"/>
  <c r="J103" i="28636"/>
  <c r="J112" i="28636"/>
  <c r="J97" i="28636"/>
  <c r="J25" i="28636"/>
  <c r="J21" i="28636"/>
  <c r="J66" i="28636"/>
  <c r="J56" i="28636"/>
  <c r="J52" i="28636"/>
  <c r="J67" i="28636"/>
  <c r="J65" i="28636"/>
  <c r="J63" i="28636"/>
  <c r="J61" i="28636"/>
  <c r="J59" i="28636"/>
  <c r="J57" i="28636"/>
  <c r="J55" i="28636"/>
  <c r="J53" i="28636"/>
  <c r="J51" i="28636"/>
  <c r="G19" i="28636"/>
  <c r="I19" i="28636"/>
  <c r="I141" i="28636" s="1"/>
  <c r="I173" i="28636" s="1"/>
  <c r="J64" i="28636"/>
  <c r="J60" i="28636"/>
  <c r="J54" i="28636"/>
  <c r="J32" i="28636"/>
  <c r="J36" i="28636"/>
  <c r="J40" i="28636"/>
  <c r="J34" i="28636"/>
  <c r="J38" i="28636"/>
  <c r="J42" i="28636"/>
  <c r="J28" i="28636"/>
  <c r="J24" i="28636"/>
  <c r="J26" i="28636"/>
  <c r="J22" i="28636"/>
  <c r="J20" i="28636"/>
  <c r="G95" i="28636" l="1"/>
  <c r="G127" i="28636" s="1"/>
  <c r="G141" i="28636"/>
  <c r="I82" i="28636"/>
  <c r="I95" i="28636"/>
  <c r="J49" i="28636"/>
  <c r="J82" i="28636" s="1"/>
  <c r="J5" i="28636" s="1"/>
  <c r="G82" i="28636"/>
  <c r="J19" i="28636"/>
  <c r="J31" i="28636"/>
  <c r="J141" i="28636" l="1"/>
  <c r="J173" i="28636" s="1"/>
  <c r="J7" i="28636" s="1"/>
  <c r="G173" i="28636"/>
  <c r="J95" i="28636"/>
  <c r="I127" i="28636"/>
  <c r="J127" i="28636" s="1"/>
  <c r="J6" i="28636" s="1"/>
  <c r="J12" i="28636" l="1"/>
  <c r="B8" i="28638" s="1"/>
  <c r="B10" i="28638" s="1"/>
</calcChain>
</file>

<file path=xl/sharedStrings.xml><?xml version="1.0" encoding="utf-8"?>
<sst xmlns="http://schemas.openxmlformats.org/spreadsheetml/2006/main" count="310" uniqueCount="120">
  <si>
    <t>m</t>
  </si>
  <si>
    <t>Montáž</t>
  </si>
  <si>
    <t>č.pol.</t>
  </si>
  <si>
    <t>zkrácený popis</t>
  </si>
  <si>
    <t>ks</t>
  </si>
  <si>
    <t>hod</t>
  </si>
  <si>
    <t xml:space="preserve">HZS </t>
  </si>
  <si>
    <t>průraz zdivem do 15 cm - silnoproud</t>
  </si>
  <si>
    <t>Specifikace dodávky Rozvaděč RB</t>
  </si>
  <si>
    <t>typová nástěnná rozvodnice 18 modul., krytí IP40</t>
  </si>
  <si>
    <t>hlavní vypínač 32A/1</t>
  </si>
  <si>
    <t>proudový chránič s jističem 10A/B/1+N/I.vyp.0,03A 6 kA AC</t>
  </si>
  <si>
    <t>proudový chránič 25A/2/I.vyp.0,03A AC</t>
  </si>
  <si>
    <t>jistič 1-pólový 16A/B/1 se zkrat.proudem 6kA</t>
  </si>
  <si>
    <t>jistič 1-pólový 13A/B/1 se zkrat.proudem 6kA</t>
  </si>
  <si>
    <t>spínací relé 20A</t>
  </si>
  <si>
    <t>dělící lišta 1F 12 modul.</t>
  </si>
  <si>
    <t>svorkovnice N 12 modul.</t>
  </si>
  <si>
    <t>svorkovnice PE 12 modul.</t>
  </si>
  <si>
    <t>"typ č.1" BYT 1+0</t>
  </si>
  <si>
    <t xml:space="preserve">svítidlo LED přisazené, pr.220, krytí IP44  </t>
  </si>
  <si>
    <t>domovní spínač č.1 10A/250V AC</t>
  </si>
  <si>
    <t>domovní spínač č.5 10A/250V AC</t>
  </si>
  <si>
    <t>sporáková přípojka se signal.doutnavkou</t>
  </si>
  <si>
    <t>zásuvka dvojitá 230V/16A</t>
  </si>
  <si>
    <t xml:space="preserve">rámeček jednoduchý </t>
  </si>
  <si>
    <t>kabel CYKY 3Cx1,5 mm2</t>
  </si>
  <si>
    <t>kabel CYKY-3Ox1,5 mm2</t>
  </si>
  <si>
    <t>kabel CYKY 3Cx2,5 mm2</t>
  </si>
  <si>
    <t>kabel CYKY 3Cx6 mm2</t>
  </si>
  <si>
    <t>krabice KU 68</t>
  </si>
  <si>
    <t>wago svorka 3x2,5 mm2</t>
  </si>
  <si>
    <t>vodič CY zž 6mm2</t>
  </si>
  <si>
    <t>pásek uzemňovací Cu 0,5 m</t>
  </si>
  <si>
    <t>zemnící svorka ZA 16</t>
  </si>
  <si>
    <t>ukončení kabelů do 5 x 6</t>
  </si>
  <si>
    <t>vysekání otvoru pro K68</t>
  </si>
  <si>
    <t>lišta LHD 17x17 mm</t>
  </si>
  <si>
    <t>demontáž stávajících rozvodů</t>
  </si>
  <si>
    <t>kontrola zapojení a odzkoušení</t>
  </si>
  <si>
    <t>odvoz a likvidace odpadů</t>
  </si>
  <si>
    <t>domovní spínač č.6 10A/250V AC</t>
  </si>
  <si>
    <t>drážka pro  kabel š 4 cm, hl 2 cm vč. zaomítání</t>
  </si>
  <si>
    <t>drážka pro  kabel š 2 cm, hl 2 cm vč. zaomítání</t>
  </si>
  <si>
    <t>drážka pro kabel ve stropě š. 2 cm, hl. 2 cm vč. zaomítání</t>
  </si>
  <si>
    <t>Uchazeč vyplní všechny žlutě zvýrazněné buňky položkových rozpočtů u všech typů bytů.</t>
  </si>
  <si>
    <t>cena</t>
  </si>
  <si>
    <t>SPECIFIKACE BYTOVÝCH ROZVADĚČŮ</t>
  </si>
  <si>
    <t>Materiál</t>
  </si>
  <si>
    <t>Cena materiál</t>
  </si>
  <si>
    <t>Cena montáž</t>
  </si>
  <si>
    <t>Celkem materiál a montáž</t>
  </si>
  <si>
    <t>bezpečnostní tabulka nebo štítek</t>
  </si>
  <si>
    <t>M.j.</t>
  </si>
  <si>
    <t>Množství</t>
  </si>
  <si>
    <t>"typ č.2" BYT 1+3</t>
  </si>
  <si>
    <t>Rozvaděč RB</t>
  </si>
  <si>
    <t>"typ č.2" BYT 1+3 celkem</t>
  </si>
  <si>
    <t>"typ č.3" BYT 1+2</t>
  </si>
  <si>
    <t>"typ č.3" BYT 1+2 celkem</t>
  </si>
  <si>
    <r>
      <t>"</t>
    </r>
    <r>
      <rPr>
        <b/>
        <sz val="8"/>
        <rFont val="Arial"/>
        <family val="2"/>
        <charset val="238"/>
      </rPr>
      <t>typ č. 1</t>
    </r>
    <r>
      <rPr>
        <sz val="8"/>
        <rFont val="Arial"/>
        <family val="2"/>
        <charset val="238"/>
      </rPr>
      <t xml:space="preserve">"  BYT 1+ 0  (cena GO elektro za 1 byt) </t>
    </r>
    <r>
      <rPr>
        <b/>
        <sz val="8"/>
        <rFont val="Arial"/>
        <family val="2"/>
        <charset val="238"/>
      </rPr>
      <t>- vyplněním rozpočtu stanoví uchazeč paušál v Kč bez DPH za byt 1+ 0 - který bude fakturován za všechny byty 1+ 0</t>
    </r>
  </si>
  <si>
    <r>
      <t>"</t>
    </r>
    <r>
      <rPr>
        <b/>
        <sz val="8"/>
        <rFont val="Arial"/>
        <family val="2"/>
        <charset val="238"/>
      </rPr>
      <t>typ č. 2</t>
    </r>
    <r>
      <rPr>
        <sz val="8"/>
        <rFont val="Arial"/>
        <family val="2"/>
        <charset val="238"/>
      </rPr>
      <t xml:space="preserve">"  BYT 1+ 3 (cena GO elektro za 1 byt) </t>
    </r>
    <r>
      <rPr>
        <b/>
        <sz val="8"/>
        <rFont val="Arial"/>
        <family val="2"/>
        <charset val="238"/>
      </rPr>
      <t>- vyplněním rozpočtu stanoví uchazeč paušál v Kč bez DPH za byt 1+ 3 - který bude fakturován za všechny byty 1+ 3</t>
    </r>
  </si>
  <si>
    <r>
      <t>"</t>
    </r>
    <r>
      <rPr>
        <b/>
        <sz val="8"/>
        <rFont val="Arial"/>
        <family val="2"/>
        <charset val="238"/>
      </rPr>
      <t>typ č. 3</t>
    </r>
    <r>
      <rPr>
        <sz val="8"/>
        <rFont val="Arial"/>
        <family val="2"/>
        <charset val="238"/>
      </rPr>
      <t xml:space="preserve">"  BYT 1+ 2 (cena GO elektro za 1 byt) </t>
    </r>
    <r>
      <rPr>
        <b/>
        <sz val="8"/>
        <rFont val="Arial"/>
        <family val="2"/>
        <charset val="238"/>
      </rPr>
      <t>- vyplněním rozpočtu stanoví uchazeč paušál v Kč bez DPH za byt 1+ 2 - který bude fakturován za všechny byty 1+ 2</t>
    </r>
  </si>
  <si>
    <t>"typ č.1" BYT 1+0 celkem</t>
  </si>
  <si>
    <t>1.1</t>
  </si>
  <si>
    <t>2.2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</si>
  <si>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</si>
  <si>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</si>
  <si>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</si>
  <si>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</si>
  <si>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</si>
  <si>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</si>
  <si>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</si>
  <si>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</si>
  <si>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</si>
  <si>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2.1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</si>
  <si>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</si>
  <si>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</si>
  <si>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</si>
  <si>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</si>
  <si>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</si>
  <si>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</si>
  <si>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</si>
  <si>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</si>
  <si>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</si>
  <si>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 xml:space="preserve">Zadavatel předpokládá provedení celkem 70 elektromontáží na bytech v roce 2026 a 2027. Celková cena vztahující se k příloze č.1.2 krycího listu je součtem stanovených paušálních cen </t>
  </si>
  <si>
    <t>za elektromontáže bytů typu 1, typu 2 a typu 3 vynásobených předpokládaným množstvím montáží u jednotlivých typů bytů: typ 1 počet 10 ks, typ 2 počet 10 ks, typ 3 počet 50 ks.</t>
  </si>
  <si>
    <t>Specifikace dodávky Rozvaděč RB-garsonka</t>
  </si>
  <si>
    <t>Rozvaděč RB-garsonka</t>
  </si>
  <si>
    <t xml:space="preserve"> příloha č. 2 ZD - položkové rozpočty bytů + zařizovací předměty a práce </t>
  </si>
  <si>
    <t>Uchazeč vyplní všechny žlutě zvýrazněné buňky u zařizovacíchpředmětů a prací</t>
  </si>
  <si>
    <t>Zařizovací předmět</t>
  </si>
  <si>
    <t>Kč / 1 ks (cena bez DPH)</t>
  </si>
  <si>
    <t>Celkem Kč (bez DPH)</t>
  </si>
  <si>
    <t>ks (předpoklad pro r. 2026-2027</t>
  </si>
  <si>
    <t>Elektrický sporák bílé barvy s energetickou třídou A nebo B, litinová varná deska se 4 varnými zónami (1x rychlovazná).  Trouba osvětlená s horním a spodním topným tělesem; trouba s prolisy a min. 1 roštem. Rozměry cca ± 2 cm (šxvxh): 50 × 85 × 60 cm; el. příkon cca 7 500 W, elektrické napětí: 230/400 V</t>
  </si>
  <si>
    <t>Elektrický závěsný akum. tlakový ohřívač vody o objemu 80 l, elektrické napětí: 230 V, příkon cca 2 kW, čas ohřevu z 15°C na 65°C: ~ 2,5 hod., el. krytí: IP 24, vizuální kontrola teploty vody a signalizace ohřevu, pojistka proti přehřátí ohřívače</t>
  </si>
  <si>
    <t>Elektrický závěsný akum. tlakový ohřívač vody o objemu 120 l, elektrické napětí: 230 V, příkon cca 2 kW, čas ohřevu z 15°C na 65°C: ~ 3,5 hod., el. krytí: IP 24, vizuální kontrola teploty vody a signalizace ohřevu, pojistka proti přehřátí ohřívače</t>
  </si>
  <si>
    <t>Elektrický závěsný akum. tlakový ohřívač vody o objemu 150 l, elektrické napětí: 230 V, příkon cca 2 kW, čas ohřevu z 15°C na 65°C: ~ 4,5 hod., el. krytí: IP 24, vizuální kontrola teploty vody a signalizace ohřevu, pojistka proti přehřátí ohřívače</t>
  </si>
  <si>
    <t>Digestoř  s vlastním  pohonem</t>
  </si>
  <si>
    <t xml:space="preserve">Poznámka: </t>
  </si>
  <si>
    <t>Do ceny zařizovacího předmětu je nutno zahrnout veškeré náklady spojené s výměnou: demontáž a likvidaci starého předmětu, vlastní cenu, dovoz a montáž nového předmětu včetně veškerého potřebného drobného materiálu - těsnění, spojovací materiál, přívodní kabeláž apod.</t>
  </si>
  <si>
    <t>Práce v oboru</t>
  </si>
  <si>
    <t>Kč / 1 hod (cena bez DPH)</t>
  </si>
  <si>
    <t>hod. (předpoklad pro r. 2026-2027</t>
  </si>
  <si>
    <t>elektroinstalace</t>
  </si>
  <si>
    <t>hromosvody</t>
  </si>
  <si>
    <t>havarijní opravy</t>
  </si>
  <si>
    <t>paušál na zajišťování nepřetržité havarijní služby</t>
  </si>
  <si>
    <t>Kč / 1 měsíc (cena bez DPH)</t>
  </si>
  <si>
    <t>Běžná cena je v pracovní době od 06:00 do 14:30 hod., položka havarijní opravy se vztahuje na práce v mimopracovní době od 14:00 do 06:00 hod., včetně sobot, neděl a svátků.</t>
  </si>
  <si>
    <t>2 roky</t>
  </si>
  <si>
    <t>Paušál</t>
  </si>
  <si>
    <t>Celková cena Kč bez DPH (celkový součet jednotkových cen vynásobených předpokládaným objemem)</t>
  </si>
  <si>
    <t>Údržba bytového a nebytového fondu v oborech elektroinstalace a hromosvody v období 2026 a 2027</t>
  </si>
  <si>
    <t>Výsledná cena z listu - Zařizovací předměty a práce</t>
  </si>
  <si>
    <t>Výsledná cena z listu - Položkové rozpočty bytů</t>
  </si>
  <si>
    <t>Celková cena k přenesení do krycího listu nabídky (cena hodnocená)</t>
  </si>
  <si>
    <t>Celková cena vztahující se k příloze č.1.2 krycího listu (Kč bez DPH)</t>
  </si>
  <si>
    <t>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</si>
</sst>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10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9"/>
      <name val="Arial"/>
      <family val="2"/>
    </font>
    <font>
      <u/>
      <sz val="9"/>
      <name val="Arial CE"/>
      <family val="2"/>
      <charset val="238"/>
    </font>
    <font>
      <sz val="10"/>
      <name val="Helv"/>
      <charset val="238"/>
    </font>
    <font>
      <u/>
      <sz val="10"/>
      <color indexed="36"/>
      <name val="Arial"/>
      <charset val="238"/>
    </font>
    <font>
      <u/>
      <sz val="10"/>
      <color indexed="12"/>
      <name val="Arial"/>
      <charset val="238"/>
    </font>
    <font>
      <u/>
      <sz val="10"/>
      <color indexed="12"/>
      <name val="Arial"/>
      <family val="2"/>
      <charset val="238"/>
    </font>
    <font>
      <u/>
      <sz val="10"/>
      <color indexed="36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i/>
      <sz val="8"/>
      <name val="Arial CE"/>
      <family val="2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Helv"/>
    </font>
    <font>
      <sz val="8"/>
      <name val="Arial CE"/>
      <charset val="238"/>
    </font>
    <font>
      <u/>
      <sz val="9"/>
      <name val="Arial"/>
      <family val="2"/>
    </font>
    <font>
      <b/>
      <sz val="9"/>
      <name val="Arial CE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12"/>
      <name val="Arial CE"/>
      <charset val="238"/>
    </font>
    <font>
      <b/>
      <sz val="14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2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5">
    <xf numFmtId="0" fontId="0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30" fillId="0" borderId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1" applyNumberFormat="0" applyFill="0" applyAlignment="0" applyProtection="0"/>
    <xf numFmtId="0" fontId="13" fillId="3" borderId="0" applyNumberFormat="0" applyBorder="0" applyAlignment="0" applyProtection="0"/>
    <xf numFmtId="0" fontId="14" fillId="16" borderId="2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17" borderId="0" applyNumberFormat="0" applyBorder="0" applyAlignment="0" applyProtection="0"/>
    <xf numFmtId="0" fontId="31" fillId="0" borderId="0"/>
    <xf numFmtId="0" fontId="5" fillId="0" borderId="0"/>
    <xf numFmtId="0" fontId="1" fillId="18" borderId="6" applyNumberFormat="0" applyFont="0" applyAlignment="0" applyProtection="0"/>
    <xf numFmtId="0" fontId="20" fillId="0" borderId="7" applyNumberFormat="0" applyFill="0" applyAlignment="0" applyProtection="0"/>
    <xf numFmtId="0" fontId="21" fillId="4" borderId="0" applyNumberFormat="0" applyBorder="0" applyAlignment="0" applyProtection="0"/>
    <xf numFmtId="0" fontId="29" fillId="0" borderId="0"/>
    <xf numFmtId="0" fontId="22" fillId="0" borderId="0" applyNumberFormat="0" applyFill="0" applyBorder="0" applyAlignment="0" applyProtection="0"/>
    <xf numFmtId="0" fontId="23" fillId="7" borderId="8" applyNumberFormat="0" applyAlignment="0" applyProtection="0"/>
    <xf numFmtId="0" fontId="24" fillId="19" borderId="8" applyNumberFormat="0" applyAlignment="0" applyProtection="0"/>
    <xf numFmtId="0" fontId="25" fillId="19" borderId="9" applyNumberFormat="0" applyAlignment="0" applyProtection="0"/>
    <xf numFmtId="0" fontId="26" fillId="0" borderId="0" applyNumberFormat="0" applyFill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3" borderId="0" applyNumberFormat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2" fontId="2" fillId="0" borderId="10" xfId="0" applyNumberFormat="1" applyFont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left" vertical="center"/>
    </xf>
    <xf numFmtId="1" fontId="2" fillId="0" borderId="10" xfId="0" applyNumberFormat="1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0" xfId="73" applyFont="1" applyBorder="1" applyAlignment="1">
      <alignment horizontal="left" vertical="center"/>
    </xf>
    <xf numFmtId="49" fontId="2" fillId="0" borderId="0" xfId="69" applyNumberFormat="1" applyFont="1" applyAlignment="1" applyProtection="1">
      <alignment vertical="center"/>
      <protection locked="0"/>
    </xf>
    <xf numFmtId="0" fontId="28" fillId="0" borderId="0" xfId="69" applyFont="1"/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1" fontId="27" fillId="0" borderId="10" xfId="0" applyNumberFormat="1" applyFont="1" applyBorder="1" applyAlignment="1" applyProtection="1">
      <alignment horizontal="center"/>
      <protection locked="0"/>
    </xf>
    <xf numFmtId="2" fontId="27" fillId="0" borderId="10" xfId="0" applyNumberFormat="1" applyFont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left" vertical="center"/>
    </xf>
    <xf numFmtId="2" fontId="3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/>
    </xf>
    <xf numFmtId="1" fontId="2" fillId="0" borderId="10" xfId="1" applyNumberFormat="1" applyFont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1" fontId="3" fillId="0" borderId="10" xfId="1" applyNumberFormat="1" applyFont="1" applyBorder="1" applyAlignment="1" applyProtection="1">
      <alignment horizontal="center" vertical="center"/>
      <protection locked="0"/>
    </xf>
    <xf numFmtId="4" fontId="0" fillId="0" borderId="0" xfId="0" applyNumberFormat="1"/>
    <xf numFmtId="2" fontId="2" fillId="0" borderId="10" xfId="0" applyNumberFormat="1" applyFont="1" applyBorder="1" applyProtection="1">
      <protection locked="0"/>
    </xf>
    <xf numFmtId="0" fontId="3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9" fontId="29" fillId="0" borderId="0" xfId="0" applyNumberFormat="1" applyFont="1"/>
    <xf numFmtId="4" fontId="29" fillId="0" borderId="0" xfId="0" applyNumberFormat="1" applyFont="1"/>
    <xf numFmtId="49" fontId="29" fillId="0" borderId="11" xfId="0" applyNumberFormat="1" applyFont="1" applyBorder="1"/>
    <xf numFmtId="49" fontId="29" fillId="0" borderId="12" xfId="0" applyNumberFormat="1" applyFont="1" applyBorder="1"/>
    <xf numFmtId="4" fontId="29" fillId="0" borderId="12" xfId="0" applyNumberFormat="1" applyFont="1" applyBorder="1"/>
    <xf numFmtId="4" fontId="29" fillId="0" borderId="17" xfId="0" applyNumberFormat="1" applyFont="1" applyBorder="1" applyAlignment="1">
      <alignment horizontal="center"/>
    </xf>
    <xf numFmtId="4" fontId="38" fillId="27" borderId="21" xfId="0" applyNumberFormat="1" applyFont="1" applyFill="1" applyBorder="1" applyAlignment="1">
      <alignment horizontal="right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right" vertical="center"/>
    </xf>
    <xf numFmtId="49" fontId="35" fillId="24" borderId="14" xfId="0" applyNumberFormat="1" applyFont="1" applyFill="1" applyBorder="1"/>
    <xf numFmtId="49" fontId="35" fillId="24" borderId="15" xfId="0" applyNumberFormat="1" applyFont="1" applyFill="1" applyBorder="1"/>
    <xf numFmtId="0" fontId="29" fillId="24" borderId="15" xfId="0" applyFont="1" applyFill="1" applyBorder="1"/>
    <xf numFmtId="0" fontId="29" fillId="24" borderId="16" xfId="0" applyFont="1" applyFill="1" applyBorder="1"/>
    <xf numFmtId="4" fontId="2" fillId="0" borderId="10" xfId="0" applyNumberFormat="1" applyFont="1" applyBorder="1" applyAlignment="1" applyProtection="1">
      <alignment horizontal="right" vertical="center"/>
      <protection locked="0"/>
    </xf>
    <xf numFmtId="4" fontId="2" fillId="0" borderId="10" xfId="0" applyNumberFormat="1" applyFont="1" applyBorder="1" applyAlignment="1" applyProtection="1">
      <alignment horizontal="right"/>
      <protection locked="0"/>
    </xf>
    <xf numFmtId="4" fontId="2" fillId="0" borderId="10" xfId="1" applyNumberFormat="1" applyFont="1" applyBorder="1" applyAlignment="1" applyProtection="1">
      <alignment horizontal="right" vertical="center"/>
      <protection locked="0"/>
    </xf>
    <xf numFmtId="4" fontId="2" fillId="0" borderId="10" xfId="1" applyNumberFormat="1" applyFont="1" applyBorder="1" applyAlignment="1" applyProtection="1">
      <alignment horizontal="right"/>
      <protection locked="0"/>
    </xf>
    <xf numFmtId="4" fontId="2" fillId="0" borderId="10" xfId="0" applyNumberFormat="1" applyFont="1" applyBorder="1" applyAlignment="1">
      <alignment horizontal="right" vertical="center"/>
    </xf>
    <xf numFmtId="4" fontId="3" fillId="0" borderId="10" xfId="1" applyNumberFormat="1" applyFont="1" applyBorder="1" applyAlignment="1" applyProtection="1">
      <alignment horizontal="right" vertical="center"/>
      <protection locked="0"/>
    </xf>
    <xf numFmtId="4" fontId="2" fillId="0" borderId="10" xfId="68" applyNumberFormat="1" applyFont="1" applyBorder="1" applyAlignment="1" applyProtection="1">
      <alignment horizontal="right"/>
      <protection locked="0"/>
    </xf>
    <xf numFmtId="4" fontId="3" fillId="0" borderId="10" xfId="1" applyNumberFormat="1" applyFont="1" applyBorder="1" applyAlignment="1" applyProtection="1">
      <alignment horizontal="right"/>
      <protection locked="0"/>
    </xf>
    <xf numFmtId="4" fontId="3" fillId="0" borderId="10" xfId="0" applyNumberFormat="1" applyFont="1" applyBorder="1" applyAlignment="1" applyProtection="1">
      <alignment horizontal="right"/>
      <protection locked="0"/>
    </xf>
    <xf numFmtId="4" fontId="3" fillId="0" borderId="10" xfId="0" applyNumberFormat="1" applyFont="1" applyBorder="1" applyAlignment="1">
      <alignment horizontal="right" vertical="center"/>
    </xf>
    <xf numFmtId="49" fontId="36" fillId="25" borderId="14" xfId="0" applyNumberFormat="1" applyFont="1" applyFill="1" applyBorder="1"/>
    <xf numFmtId="49" fontId="37" fillId="25" borderId="15" xfId="0" applyNumberFormat="1" applyFont="1" applyFill="1" applyBorder="1"/>
    <xf numFmtId="49" fontId="37" fillId="25" borderId="16" xfId="0" applyNumberFormat="1" applyFont="1" applyFill="1" applyBorder="1"/>
    <xf numFmtId="49" fontId="41" fillId="26" borderId="19" xfId="0" applyNumberFormat="1" applyFont="1" applyFill="1" applyBorder="1" applyAlignment="1">
      <alignment wrapText="1"/>
    </xf>
    <xf numFmtId="49" fontId="41" fillId="26" borderId="20" xfId="0" applyNumberFormat="1" applyFont="1" applyFill="1" applyBorder="1" applyAlignment="1">
      <alignment wrapText="1"/>
    </xf>
    <xf numFmtId="49" fontId="41" fillId="26" borderId="18" xfId="0" applyNumberFormat="1" applyFont="1" applyFill="1" applyBorder="1"/>
    <xf numFmtId="49" fontId="41" fillId="26" borderId="19" xfId="0" applyNumberFormat="1" applyFont="1" applyFill="1" applyBorder="1"/>
    <xf numFmtId="0" fontId="27" fillId="0" borderId="10" xfId="0" applyFont="1" applyBorder="1" applyAlignment="1">
      <alignment horizontal="center" vertical="center"/>
    </xf>
    <xf numFmtId="1" fontId="27" fillId="0" borderId="10" xfId="0" applyNumberFormat="1" applyFont="1" applyBorder="1" applyAlignment="1" applyProtection="1">
      <alignment horizontal="center" vertical="center"/>
      <protection locked="0"/>
    </xf>
    <xf numFmtId="2" fontId="27" fillId="0" borderId="10" xfId="0" applyNumberFormat="1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right"/>
      <protection locked="0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9" fontId="28" fillId="0" borderId="10" xfId="0" applyNumberFormat="1" applyFont="1" applyBorder="1" applyAlignment="1">
      <alignment horizontal="center" vertical="center"/>
    </xf>
    <xf numFmtId="49" fontId="38" fillId="24" borderId="15" xfId="0" applyNumberFormat="1" applyFont="1" applyFill="1" applyBorder="1"/>
    <xf numFmtId="0" fontId="28" fillId="0" borderId="10" xfId="0" applyFont="1" applyBorder="1" applyAlignment="1">
      <alignment horizontal="center" vertical="center"/>
    </xf>
    <xf numFmtId="0" fontId="28" fillId="0" borderId="0" xfId="0" applyFont="1"/>
    <xf numFmtId="4" fontId="2" fillId="25" borderId="10" xfId="0" applyNumberFormat="1" applyFont="1" applyFill="1" applyBorder="1" applyAlignment="1" applyProtection="1">
      <alignment horizontal="right" vertical="center"/>
      <protection locked="0"/>
    </xf>
    <xf numFmtId="4" fontId="2" fillId="25" borderId="10" xfId="0" applyNumberFormat="1" applyFont="1" applyFill="1" applyBorder="1" applyAlignment="1" applyProtection="1">
      <alignment horizontal="right"/>
      <protection locked="0"/>
    </xf>
    <xf numFmtId="2" fontId="2" fillId="25" borderId="10" xfId="0" applyNumberFormat="1" applyFont="1" applyFill="1" applyBorder="1" applyAlignment="1" applyProtection="1">
      <alignment horizontal="right" vertical="center"/>
      <protection locked="0"/>
    </xf>
    <xf numFmtId="2" fontId="2" fillId="25" borderId="10" xfId="0" applyNumberFormat="1" applyFont="1" applyFill="1" applyBorder="1" applyAlignment="1" applyProtection="1">
      <alignment horizontal="right"/>
      <protection locked="0"/>
    </xf>
    <xf numFmtId="4" fontId="2" fillId="25" borderId="10" xfId="0" applyNumberFormat="1" applyFont="1" applyFill="1" applyBorder="1" applyAlignment="1">
      <alignment horizontal="right" vertical="center"/>
    </xf>
    <xf numFmtId="4" fontId="44" fillId="0" borderId="10" xfId="0" applyNumberFormat="1" applyFont="1" applyBorder="1" applyAlignment="1" applyProtection="1">
      <alignment horizontal="right"/>
      <protection locked="0"/>
    </xf>
    <xf numFmtId="0" fontId="28" fillId="29" borderId="30" xfId="0" applyFont="1" applyFill="1" applyBorder="1"/>
    <xf numFmtId="0" fontId="2" fillId="29" borderId="30" xfId="0" applyFont="1" applyFill="1" applyBorder="1"/>
    <xf numFmtId="0" fontId="2" fillId="29" borderId="30" xfId="0" applyFont="1" applyFill="1" applyBorder="1" applyAlignment="1">
      <alignment horizontal="center"/>
    </xf>
    <xf numFmtId="1" fontId="2" fillId="29" borderId="30" xfId="0" applyNumberFormat="1" applyFont="1" applyFill="1" applyBorder="1" applyAlignment="1">
      <alignment horizontal="center"/>
    </xf>
    <xf numFmtId="4" fontId="2" fillId="29" borderId="30" xfId="0" applyNumberFormat="1" applyFont="1" applyFill="1" applyBorder="1" applyAlignment="1">
      <alignment horizontal="right"/>
    </xf>
    <xf numFmtId="4" fontId="43" fillId="29" borderId="30" xfId="0" applyNumberFormat="1" applyFont="1" applyFill="1" applyBorder="1" applyAlignment="1">
      <alignment horizontal="right"/>
    </xf>
    <xf numFmtId="0" fontId="2" fillId="29" borderId="30" xfId="0" applyFont="1" applyFill="1" applyBorder="1" applyAlignment="1">
      <alignment horizontal="center" vertical="center"/>
    </xf>
    <xf numFmtId="2" fontId="2" fillId="29" borderId="30" xfId="0" applyNumberFormat="1" applyFont="1" applyFill="1" applyBorder="1" applyAlignment="1" applyProtection="1">
      <alignment horizontal="center" vertical="center"/>
      <protection locked="0"/>
    </xf>
    <xf numFmtId="4" fontId="3" fillId="29" borderId="30" xfId="0" applyNumberFormat="1" applyFont="1" applyFill="1" applyBorder="1" applyAlignment="1" applyProtection="1">
      <alignment horizontal="right"/>
      <protection locked="0"/>
    </xf>
    <xf numFmtId="4" fontId="3" fillId="29" borderId="30" xfId="0" applyNumberFormat="1" applyFont="1" applyFill="1" applyBorder="1" applyAlignment="1">
      <alignment horizontal="right" vertical="center"/>
    </xf>
    <xf numFmtId="4" fontId="34" fillId="29" borderId="30" xfId="0" applyNumberFormat="1" applyFont="1" applyFill="1" applyBorder="1" applyAlignment="1" applyProtection="1">
      <alignment horizontal="right"/>
      <protection locked="0"/>
    </xf>
    <xf numFmtId="49" fontId="38" fillId="29" borderId="15" xfId="0" applyNumberFormat="1" applyFont="1" applyFill="1" applyBorder="1"/>
    <xf numFmtId="0" fontId="2" fillId="0" borderId="11" xfId="0" applyFont="1" applyBorder="1"/>
    <xf numFmtId="0" fontId="0" fillId="0" borderId="12" xfId="0" applyBorder="1"/>
    <xf numFmtId="0" fontId="0" fillId="0" borderId="13" xfId="0" applyBorder="1"/>
    <xf numFmtId="0" fontId="2" fillId="0" borderId="29" xfId="0" applyFont="1" applyBorder="1"/>
    <xf numFmtId="0" fontId="0" fillId="0" borderId="23" xfId="0" applyBorder="1"/>
    <xf numFmtId="0" fontId="0" fillId="0" borderId="24" xfId="0" applyBorder="1"/>
    <xf numFmtId="49" fontId="41" fillId="26" borderId="31" xfId="0" applyNumberFormat="1" applyFont="1" applyFill="1" applyBorder="1"/>
    <xf numFmtId="49" fontId="41" fillId="26" borderId="32" xfId="0" applyNumberFormat="1" applyFont="1" applyFill="1" applyBorder="1"/>
    <xf numFmtId="4" fontId="38" fillId="27" borderId="33" xfId="0" applyNumberFormat="1" applyFont="1" applyFill="1" applyBorder="1" applyAlignment="1">
      <alignment horizontal="right"/>
    </xf>
    <xf numFmtId="0" fontId="0" fillId="0" borderId="0" xfId="0" applyFill="1"/>
    <xf numFmtId="0" fontId="0" fillId="0" borderId="30" xfId="0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0" fillId="0" borderId="26" xfId="0" applyBorder="1"/>
    <xf numFmtId="0" fontId="0" fillId="0" borderId="0" xfId="0" applyBorder="1"/>
    <xf numFmtId="0" fontId="0" fillId="0" borderId="37" xfId="0" applyBorder="1" applyAlignment="1">
      <alignment wrapText="1"/>
    </xf>
    <xf numFmtId="0" fontId="0" fillId="0" borderId="25" xfId="0" applyBorder="1"/>
    <xf numFmtId="0" fontId="0" fillId="0" borderId="27" xfId="0" applyBorder="1"/>
    <xf numFmtId="0" fontId="43" fillId="0" borderId="22" xfId="0" applyFont="1" applyFill="1" applyBorder="1" applyAlignment="1">
      <alignment wrapText="1"/>
    </xf>
    <xf numFmtId="0" fontId="0" fillId="0" borderId="28" xfId="0" applyBorder="1"/>
    <xf numFmtId="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2" xfId="0" applyFill="1" applyBorder="1" applyAlignment="1">
      <alignment wrapText="1"/>
    </xf>
    <xf numFmtId="0" fontId="0" fillId="0" borderId="28" xfId="0" applyFill="1" applyBorder="1" applyAlignment="1">
      <alignment horizontal="center" vertical="center"/>
    </xf>
    <xf numFmtId="0" fontId="0" fillId="0" borderId="38" xfId="0" applyBorder="1"/>
    <xf numFmtId="0" fontId="0" fillId="0" borderId="39" xfId="0" applyBorder="1" applyAlignment="1">
      <alignment horizontal="center"/>
    </xf>
    <xf numFmtId="0" fontId="43" fillId="30" borderId="35" xfId="0" applyFont="1" applyFill="1" applyBorder="1" applyAlignment="1">
      <alignment horizontal="center" vertical="center" wrapText="1"/>
    </xf>
    <xf numFmtId="0" fontId="43" fillId="30" borderId="36" xfId="0" applyFont="1" applyFill="1" applyBorder="1" applyAlignment="1">
      <alignment horizontal="center" vertical="center" wrapText="1"/>
    </xf>
    <xf numFmtId="0" fontId="43" fillId="30" borderId="17" xfId="0" applyFont="1" applyFill="1" applyBorder="1" applyAlignment="1">
      <alignment horizontal="center" vertical="center" wrapText="1"/>
    </xf>
    <xf numFmtId="4" fontId="0" fillId="30" borderId="36" xfId="0" applyNumberFormat="1" applyFill="1" applyBorder="1" applyAlignment="1">
      <alignment horizontal="center" vertical="center" wrapText="1"/>
    </xf>
    <xf numFmtId="0" fontId="0" fillId="30" borderId="36" xfId="0" applyFill="1" applyBorder="1" applyAlignment="1">
      <alignment horizontal="center" vertical="center"/>
    </xf>
    <xf numFmtId="4" fontId="0" fillId="25" borderId="30" xfId="0" applyNumberFormat="1" applyFill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4" fontId="0" fillId="25" borderId="39" xfId="0" applyNumberFormat="1" applyFill="1" applyBorder="1" applyAlignment="1">
      <alignment horizontal="right" vertical="center"/>
    </xf>
    <xf numFmtId="0" fontId="0" fillId="0" borderId="33" xfId="0" applyBorder="1" applyAlignment="1">
      <alignment horizontal="right"/>
    </xf>
    <xf numFmtId="0" fontId="35" fillId="0" borderId="0" xfId="0" applyFont="1"/>
    <xf numFmtId="0" fontId="0" fillId="0" borderId="22" xfId="0" applyBorder="1"/>
    <xf numFmtId="4" fontId="46" fillId="28" borderId="34" xfId="0" applyNumberFormat="1" applyFont="1" applyFill="1" applyBorder="1"/>
    <xf numFmtId="4" fontId="46" fillId="31" borderId="30" xfId="0" applyNumberFormat="1" applyFont="1" applyFill="1" applyBorder="1"/>
    <xf numFmtId="4" fontId="40" fillId="30" borderId="34" xfId="0" applyNumberFormat="1" applyFont="1" applyFill="1" applyBorder="1" applyAlignment="1">
      <alignment vertical="center"/>
    </xf>
    <xf numFmtId="0" fontId="48" fillId="28" borderId="14" xfId="0" applyFont="1" applyFill="1" applyBorder="1"/>
    <xf numFmtId="0" fontId="45" fillId="0" borderId="34" xfId="0" applyFont="1" applyBorder="1" applyAlignment="1">
      <alignment horizontal="center"/>
    </xf>
    <xf numFmtId="0" fontId="47" fillId="0" borderId="40" xfId="0" applyFont="1" applyBorder="1"/>
    <xf numFmtId="4" fontId="47" fillId="31" borderId="41" xfId="0" applyNumberFormat="1" applyFont="1" applyFill="1" applyBorder="1"/>
    <xf numFmtId="4" fontId="47" fillId="30" borderId="42" xfId="0" applyNumberFormat="1" applyFont="1" applyFill="1" applyBorder="1"/>
    <xf numFmtId="0" fontId="47" fillId="0" borderId="31" xfId="0" applyFont="1" applyBorder="1"/>
    <xf numFmtId="0" fontId="0" fillId="0" borderId="29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29" xfId="0" applyFill="1" applyBorder="1" applyAlignment="1">
      <alignment horizontal="left" wrapText="1"/>
    </xf>
    <xf numFmtId="0" fontId="0" fillId="0" borderId="23" xfId="0" applyFill="1" applyBorder="1" applyAlignment="1">
      <alignment horizontal="left" wrapText="1"/>
    </xf>
    <xf numFmtId="0" fontId="0" fillId="0" borderId="24" xfId="0" applyFill="1" applyBorder="1" applyAlignment="1">
      <alignment horizontal="left" wrapText="1"/>
    </xf>
    <xf numFmtId="0" fontId="45" fillId="25" borderId="14" xfId="0" applyFont="1" applyFill="1" applyBorder="1" applyAlignment="1">
      <alignment horizontal="center"/>
    </xf>
    <xf numFmtId="0" fontId="45" fillId="25" borderId="15" xfId="0" applyFont="1" applyFill="1" applyBorder="1" applyAlignment="1">
      <alignment horizontal="center"/>
    </xf>
    <xf numFmtId="0" fontId="45" fillId="25" borderId="16" xfId="0" applyFont="1" applyFill="1" applyBorder="1" applyAlignment="1">
      <alignment horizontal="center"/>
    </xf>
    <xf numFmtId="0" fontId="43" fillId="0" borderId="30" xfId="0" applyFont="1" applyBorder="1" applyAlignment="1">
      <alignment horizontal="left"/>
    </xf>
    <xf numFmtId="49" fontId="35" fillId="24" borderId="14" xfId="0" applyNumberFormat="1" applyFont="1" applyFill="1" applyBorder="1" applyAlignment="1">
      <alignment horizontal="right"/>
    </xf>
    <xf numFmtId="49" fontId="35" fillId="24" borderId="15" xfId="0" applyNumberFormat="1" applyFont="1" applyFill="1" applyBorder="1" applyAlignment="1">
      <alignment horizontal="right"/>
    </xf>
    <xf numFmtId="49" fontId="35" fillId="24" borderId="16" xfId="0" applyNumberFormat="1" applyFont="1" applyFill="1" applyBorder="1" applyAlignment="1">
      <alignment horizontal="right"/>
    </xf>
    <xf numFmtId="0" fontId="39" fillId="0" borderId="14" xfId="0" applyFont="1" applyBorder="1" applyAlignment="1">
      <alignment horizontal="left" vertical="center"/>
    </xf>
    <xf numFmtId="0" fontId="39" fillId="0" borderId="15" xfId="0" applyFont="1" applyBorder="1" applyAlignment="1">
      <alignment horizontal="left" vertical="center"/>
    </xf>
    <xf numFmtId="0" fontId="39" fillId="0" borderId="16" xfId="0" applyFont="1" applyBorder="1" applyAlignment="1">
      <alignment horizontal="left" vertical="center"/>
    </xf>
    <xf numFmtId="0" fontId="49" fillId="0" borderId="14" xfId="0" applyFont="1" applyBorder="1" applyAlignment="1">
      <alignment horizontal="center"/>
    </xf>
    <xf numFmtId="0" fontId="49" fillId="0" borderId="16" xfId="0" applyFont="1" applyBorder="1" applyAlignment="1">
      <alignment horizontal="center"/>
    </xf>
  </cellXfs>
  <cellStyles count="85">
    <cellStyle name="_D.1.4._08 SPEC MAT ROZPOČETt" xfId="2"/>
    <cellStyle name="_en. bil. SOEX a rozpocet" xfId="3"/>
    <cellStyle name="_ROPICE ROZPOČET OPRAVA ELI V BUD OU 08 2014" xfId="4"/>
    <cellStyle name="_ROZPOCET 1 SILNOPROUD 05_2014" xfId="5"/>
    <cellStyle name="_ROZPOČETTřinec Oldřichovice 2BD " xfId="6"/>
    <cellStyle name="_sezn. příloh,legenda" xfId="7"/>
    <cellStyle name="_sezn. příloh,legenda_6.ZS_B,C,D1, atrium - rozpocet realiz exped.AKTUAL09 09" xfId="8"/>
    <cellStyle name="_sezn. příloh,legenda_EPS ROZPOČeT_Ov Landek 11 08" xfId="9"/>
    <cellStyle name="_sezn. příloh,legenda_rozpocet slabopr expedicni ZS_Slezska_E_2009" xfId="10"/>
    <cellStyle name="_sezn. příloh,legenda_Rozpočet 6ZŠ_pavilon F silnoproud" xfId="11"/>
    <cellStyle name="_sezn. příloh,legenda_Rozpočet 6ZŠ_pavilon F silnoproud 09 09" xfId="12"/>
    <cellStyle name="_sezn. příloh,legenda_Rozpočet 6ZŠ_pavilon F slaboproud" xfId="13"/>
    <cellStyle name="_sezn. příloh,legenda_Rozpočet 6ZŠ_pavilon F slaboproud 09 09" xfId="14"/>
    <cellStyle name="_sezn. příloh,legenda_rozpočet 6ZŠ_pavilonE DPS 01_2008_EXPED" xfId="15"/>
    <cellStyle name="_sezn. příloh,legenda_Trinec  Oldřichovice Siko koup ROZP 9 09" xfId="16"/>
    <cellStyle name="_sezn. příloh,legenda_Trinec Tyrska MS 2-etapa 04_ 2008" xfId="17"/>
    <cellStyle name="_sezn. příloh,legendaPZS Lomna" xfId="18"/>
    <cellStyle name="_sezn. příloh,legendaPZS Lomna_1" xfId="19"/>
    <cellStyle name="_sezn. příloh,legendaPZS Lomna_1_6.ZS_B,C,D1, atrium - rozpocet realiz exped.AKTUAL09 09" xfId="20"/>
    <cellStyle name="_sezn. příloh,legendaPZS Lomna_1_EPS ROZPOČeT_Ov Landek 11 08" xfId="21"/>
    <cellStyle name="_sezn. příloh,legendaPZS Lomna_1_rozpocet slabopr expedicni ZS_Slezska_E_2009" xfId="22"/>
    <cellStyle name="_sezn. příloh,legendaPZS Lomna_1_Rozpočet 6ZŠ_pavilon F silnoproud" xfId="23"/>
    <cellStyle name="_sezn. příloh,legendaPZS Lomna_1_Rozpočet 6ZŠ_pavilon F silnoproud 09 09" xfId="24"/>
    <cellStyle name="_sezn. příloh,legendaPZS Lomna_1_Rozpočet 6ZŠ_pavilon F slaboproud" xfId="25"/>
    <cellStyle name="_sezn. příloh,legendaPZS Lomna_1_Rozpočet 6ZŠ_pavilon F slaboproud 09 09" xfId="26"/>
    <cellStyle name="_sezn. příloh,legendaPZS Lomna_1_rozpočet 6ZŠ_pavilonE DPS 01_2008_EXPED" xfId="27"/>
    <cellStyle name="_sezn. příloh,legendaPZS Lomna_1_Trinec  Oldřichovice Siko koup ROZP 9 09" xfId="28"/>
    <cellStyle name="_sezn. příloh,legendaPZS Lomna_1_Trinec Tyrska MS 2-etapa 04_ 2008" xfId="29"/>
    <cellStyle name="_sezn. příloh,legendaPZS Lomna_6.ZS_B,C,D1, atrium - rozpocet realiz exped.AKTUAL09 09" xfId="30"/>
    <cellStyle name="_sezn. příloh,legendaPZS Lomna_EPS ROZPOČeT_Ov Landek 11 08" xfId="31"/>
    <cellStyle name="_sezn. příloh,legendaPZS Lomna_rozpocet slabopr expedicni ZS_Slezska_E_2009" xfId="32"/>
    <cellStyle name="_sezn. příloh,legendaPZS Lomna_Rozpočet 6ZŠ_pavilon F silnoproud" xfId="33"/>
    <cellStyle name="_sezn. příloh,legendaPZS Lomna_Rozpočet 6ZŠ_pavilon F silnoproud 09 09" xfId="34"/>
    <cellStyle name="_sezn. příloh,legendaPZS Lomna_Rozpočet 6ZŠ_pavilon F slaboproud" xfId="35"/>
    <cellStyle name="_sezn. příloh,legendaPZS Lomna_Rozpočet 6ZŠ_pavilon F slaboproud 09 09" xfId="36"/>
    <cellStyle name="_sezn. příloh,legendaPZS Lomna_rozpočet 6ZŠ_pavilonE DPS 01_2008_EXPED" xfId="37"/>
    <cellStyle name="_sezn. příloh,legendaPZS Lomna_Trinec  Oldřichovice Siko koup ROZP 9 09" xfId="38"/>
    <cellStyle name="_sezn. příloh,legendaPZS Lomna_Trinec Tyrska MS 2-etapa 04_ 2008" xfId="39"/>
    <cellStyle name="_Trinec  Oldřichovice Siko koup ROZP 9 09" xfId="40"/>
    <cellStyle name="20 % – Zvýraznění1" xfId="41" builtinId="30" customBuiltin="1"/>
    <cellStyle name="20 % – Zvýraznění2" xfId="42" builtinId="34" customBuiltin="1"/>
    <cellStyle name="20 % – Zvýraznění3" xfId="43" builtinId="38" customBuiltin="1"/>
    <cellStyle name="20 % – Zvýraznění4" xfId="44" builtinId="42" customBuiltin="1"/>
    <cellStyle name="20 % – Zvýraznění5" xfId="45" builtinId="46" customBuiltin="1"/>
    <cellStyle name="20 % – Zvýraznění6" xfId="46" builtinId="50" customBuiltin="1"/>
    <cellStyle name="40 % – Zvýraznění1" xfId="47" builtinId="31" customBuiltin="1"/>
    <cellStyle name="40 % – Zvýraznění2" xfId="48" builtinId="35" customBuiltin="1"/>
    <cellStyle name="40 % – Zvýraznění3" xfId="49" builtinId="39" customBuiltin="1"/>
    <cellStyle name="40 % – Zvýraznění4" xfId="50" builtinId="43" customBuiltin="1"/>
    <cellStyle name="40 % – Zvýraznění5" xfId="51" builtinId="47" customBuiltin="1"/>
    <cellStyle name="40 % – Zvýraznění6" xfId="52" builtinId="51" customBuiltin="1"/>
    <cellStyle name="60 % – Zvýraznění1" xfId="53" builtinId="32" customBuiltin="1"/>
    <cellStyle name="60 % – Zvýraznění2" xfId="54" builtinId="36" customBuiltin="1"/>
    <cellStyle name="60 % – Zvýraznění3" xfId="55" builtinId="40" customBuiltin="1"/>
    <cellStyle name="60 % – Zvýraznění4" xfId="56" builtinId="44" customBuiltin="1"/>
    <cellStyle name="60 % – Zvýraznění5" xfId="57" builtinId="48" customBuiltin="1"/>
    <cellStyle name="60 % – Zvýraznění6" xfId="58" builtinId="52" customBuiltin="1"/>
    <cellStyle name="Celkem" xfId="59" builtinId="25" customBuiltin="1"/>
    <cellStyle name="Kontrolní buňka" xfId="61" builtinId="23" customBuiltin="1"/>
    <cellStyle name="Nadpis 1" xfId="62" builtinId="16" customBuiltin="1"/>
    <cellStyle name="Nadpis 2" xfId="63" builtinId="17" customBuiltin="1"/>
    <cellStyle name="Nadpis 3" xfId="64" builtinId="18" customBuiltin="1"/>
    <cellStyle name="Nadpis 4" xfId="65" builtinId="19" customBuiltin="1"/>
    <cellStyle name="Název" xfId="66" builtinId="15" customBuiltin="1"/>
    <cellStyle name="Neutrální" xfId="67" builtinId="28" customBuiltin="1"/>
    <cellStyle name="Normální" xfId="0" builtinId="0"/>
    <cellStyle name="normální_en. bil. SOEX a rozpocet" xfId="68"/>
    <cellStyle name="normální_VO LidickA_07_2006_rozpocet DSP" xfId="69"/>
    <cellStyle name="Poznámka" xfId="70" builtinId="10" customBuiltin="1"/>
    <cellStyle name="Propojená buňka" xfId="71" builtinId="24" customBuiltin="1"/>
    <cellStyle name="Správně" xfId="72" builtinId="26" customBuiltin="1"/>
    <cellStyle name="Styl 1" xfId="1"/>
    <cellStyle name="Styl 1_H Lomná_reko střechy Kostel ROZPOČET" xfId="73"/>
    <cellStyle name="Špatně" xfId="60" builtinId="27" customBuiltin="1"/>
    <cellStyle name="Text upozornění" xfId="74" builtinId="11" customBuiltin="1"/>
    <cellStyle name="Vstup" xfId="75" builtinId="20" customBuiltin="1"/>
    <cellStyle name="Výpočet" xfId="76" builtinId="22" customBuiltin="1"/>
    <cellStyle name="Výstup" xfId="77" builtinId="21" customBuiltin="1"/>
    <cellStyle name="Vysvětlující text" xfId="78" builtinId="53" customBuiltin="1"/>
    <cellStyle name="Zvýraznění 1" xfId="79" builtinId="29" customBuiltin="1"/>
    <cellStyle name="Zvýraznění 2" xfId="80" builtinId="33" customBuiltin="1"/>
    <cellStyle name="Zvýraznění 3" xfId="81" builtinId="37" customBuiltin="1"/>
    <cellStyle name="Zvýraznění 4" xfId="82" builtinId="41" customBuiltin="1"/>
    <cellStyle name="Zvýraznění 5" xfId="83" builtinId="45" customBuiltin="1"/>
    <cellStyle name="Zvýraznění 6" xfId="84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el\data%20(d)\Dokumenty\B-Projekce%20elektro%20aktual\A_rekonstrukce%20panelov&#253;ch%20dom&#367;\&#268;T%20Poln&#237;%2022_05_2007\Cenov&#253;%20rozpo&#269;et%20SBD%20T&#283;&#353;&#237;&#328;an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počet netto cen"/>
      <sheetName val="Byt - typ 1."/>
      <sheetName val="Byt - typ 2."/>
      <sheetName val="Byt . typ 3."/>
      <sheetName val="Byt - typ 4."/>
      <sheetName val="Technické informace"/>
    </sheetNames>
    <sheetDataSet>
      <sheetData sheetId="0">
        <row r="7">
          <cell r="B7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tabSelected="1" zoomScale="115" zoomScaleNormal="115" workbookViewId="0">
      <selection activeCell="B7" sqref="B7"/>
    </sheetView>
  </sheetViews>
  <sheetFormatPr defaultRowHeight="12.75" x14ac:dyDescent="0.2"/>
  <cols>
    <col min="1" max="1" width="70.7109375" customWidth="1"/>
    <col min="2" max="2" width="16.5703125" customWidth="1"/>
    <col min="3" max="3" width="17.5703125" customWidth="1"/>
    <col min="4" max="4" width="17.7109375" customWidth="1"/>
  </cols>
  <sheetData>
    <row r="2" spans="1:10" ht="13.5" thickBot="1" x14ac:dyDescent="0.25"/>
    <row r="3" spans="1:10" ht="16.5" thickBot="1" x14ac:dyDescent="0.3">
      <c r="A3" s="141" t="s">
        <v>90</v>
      </c>
      <c r="B3" s="142"/>
      <c r="C3" s="142"/>
      <c r="D3" s="143"/>
      <c r="E3" s="99"/>
      <c r="F3" s="99"/>
      <c r="G3" s="99"/>
      <c r="H3" s="99"/>
      <c r="I3" s="99"/>
      <c r="J3" s="99"/>
    </row>
    <row r="5" spans="1:10" ht="13.5" thickBot="1" x14ac:dyDescent="0.25"/>
    <row r="6" spans="1:10" ht="25.5" x14ac:dyDescent="0.2">
      <c r="A6" s="115" t="s">
        <v>91</v>
      </c>
      <c r="B6" s="116" t="s">
        <v>92</v>
      </c>
      <c r="C6" s="116" t="s">
        <v>94</v>
      </c>
      <c r="D6" s="117" t="s">
        <v>93</v>
      </c>
    </row>
    <row r="7" spans="1:10" ht="51" x14ac:dyDescent="0.2">
      <c r="A7" s="104" t="s">
        <v>95</v>
      </c>
      <c r="B7" s="120"/>
      <c r="C7" s="100">
        <v>20</v>
      </c>
      <c r="D7" s="121">
        <f>B7*C7</f>
        <v>0</v>
      </c>
    </row>
    <row r="8" spans="1:10" ht="38.25" x14ac:dyDescent="0.2">
      <c r="A8" s="104" t="s">
        <v>96</v>
      </c>
      <c r="B8" s="120"/>
      <c r="C8" s="100">
        <v>6</v>
      </c>
      <c r="D8" s="121">
        <f t="shared" ref="D8:D11" si="0">B8*C8</f>
        <v>0</v>
      </c>
    </row>
    <row r="9" spans="1:10" ht="38.25" x14ac:dyDescent="0.2">
      <c r="A9" s="104" t="s">
        <v>97</v>
      </c>
      <c r="B9" s="120"/>
      <c r="C9" s="100">
        <v>10</v>
      </c>
      <c r="D9" s="121">
        <f t="shared" si="0"/>
        <v>0</v>
      </c>
    </row>
    <row r="10" spans="1:10" ht="38.25" x14ac:dyDescent="0.2">
      <c r="A10" s="104" t="s">
        <v>98</v>
      </c>
      <c r="B10" s="120"/>
      <c r="C10" s="100">
        <v>4</v>
      </c>
      <c r="D10" s="121">
        <f t="shared" si="0"/>
        <v>0</v>
      </c>
    </row>
    <row r="11" spans="1:10" x14ac:dyDescent="0.2">
      <c r="A11" s="104" t="s">
        <v>99</v>
      </c>
      <c r="B11" s="120"/>
      <c r="C11" s="100">
        <v>18</v>
      </c>
      <c r="D11" s="121">
        <f t="shared" si="0"/>
        <v>0</v>
      </c>
    </row>
    <row r="12" spans="1:10" x14ac:dyDescent="0.2">
      <c r="A12" s="105"/>
      <c r="B12" s="102"/>
      <c r="C12" s="102"/>
      <c r="D12" s="106"/>
    </row>
    <row r="13" spans="1:10" x14ac:dyDescent="0.2">
      <c r="A13" s="107" t="s">
        <v>100</v>
      </c>
      <c r="B13" s="103"/>
      <c r="C13" s="103"/>
      <c r="D13" s="108"/>
    </row>
    <row r="14" spans="1:10" ht="24.75" customHeight="1" thickBot="1" x14ac:dyDescent="0.25">
      <c r="A14" s="135" t="s">
        <v>101</v>
      </c>
      <c r="B14" s="136"/>
      <c r="C14" s="136"/>
      <c r="D14" s="137"/>
    </row>
    <row r="16" spans="1:10" ht="13.5" thickBot="1" x14ac:dyDescent="0.25"/>
    <row r="17" spans="1:4" ht="25.5" x14ac:dyDescent="0.2">
      <c r="A17" s="115" t="s">
        <v>102</v>
      </c>
      <c r="B17" s="116" t="s">
        <v>103</v>
      </c>
      <c r="C17" s="116" t="s">
        <v>104</v>
      </c>
      <c r="D17" s="117" t="s">
        <v>93</v>
      </c>
    </row>
    <row r="18" spans="1:4" x14ac:dyDescent="0.2">
      <c r="A18" s="104" t="s">
        <v>105</v>
      </c>
      <c r="B18" s="120"/>
      <c r="C18" s="100">
        <v>1000</v>
      </c>
      <c r="D18" s="121">
        <f>B18*C18</f>
        <v>0</v>
      </c>
    </row>
    <row r="19" spans="1:4" x14ac:dyDescent="0.2">
      <c r="A19" s="104" t="s">
        <v>106</v>
      </c>
      <c r="B19" s="120"/>
      <c r="C19" s="100">
        <v>400</v>
      </c>
      <c r="D19" s="121">
        <f t="shared" ref="D19:D20" si="1">B19*C19</f>
        <v>0</v>
      </c>
    </row>
    <row r="20" spans="1:4" x14ac:dyDescent="0.2">
      <c r="A20" s="104" t="s">
        <v>107</v>
      </c>
      <c r="B20" s="120"/>
      <c r="C20" s="100">
        <v>200</v>
      </c>
      <c r="D20" s="121">
        <f t="shared" si="1"/>
        <v>0</v>
      </c>
    </row>
    <row r="21" spans="1:4" x14ac:dyDescent="0.2">
      <c r="A21" s="111"/>
      <c r="B21" s="109"/>
      <c r="C21" s="110"/>
      <c r="D21" s="112"/>
    </row>
    <row r="22" spans="1:4" x14ac:dyDescent="0.2">
      <c r="A22" s="107" t="s">
        <v>100</v>
      </c>
      <c r="B22" s="109"/>
      <c r="C22" s="110"/>
      <c r="D22" s="112"/>
    </row>
    <row r="23" spans="1:4" ht="28.5" customHeight="1" thickBot="1" x14ac:dyDescent="0.25">
      <c r="A23" s="138" t="s">
        <v>110</v>
      </c>
      <c r="B23" s="139"/>
      <c r="C23" s="139"/>
      <c r="D23" s="140"/>
    </row>
    <row r="24" spans="1:4" ht="13.5" thickBot="1" x14ac:dyDescent="0.25">
      <c r="A24" s="101"/>
      <c r="B24" s="109"/>
      <c r="C24" s="110"/>
      <c r="D24" s="110"/>
    </row>
    <row r="25" spans="1:4" ht="27" customHeight="1" x14ac:dyDescent="0.2">
      <c r="A25" s="115" t="s">
        <v>112</v>
      </c>
      <c r="B25" s="118" t="s">
        <v>109</v>
      </c>
      <c r="C25" s="119" t="s">
        <v>111</v>
      </c>
      <c r="D25" s="117" t="s">
        <v>93</v>
      </c>
    </row>
    <row r="26" spans="1:4" ht="13.5" thickBot="1" x14ac:dyDescent="0.25">
      <c r="A26" s="113" t="s">
        <v>108</v>
      </c>
      <c r="B26" s="122"/>
      <c r="C26" s="114">
        <v>24</v>
      </c>
      <c r="D26" s="123">
        <f>B26*C26</f>
        <v>0</v>
      </c>
    </row>
    <row r="28" spans="1:4" ht="18" x14ac:dyDescent="0.25">
      <c r="A28" s="144" t="s">
        <v>113</v>
      </c>
      <c r="B28" s="144"/>
      <c r="C28" s="144"/>
      <c r="D28" s="127">
        <f>D7+D8+D9+D10+D11+D18+D19+D20+D26</f>
        <v>0</v>
      </c>
    </row>
  </sheetData>
  <mergeCells count="4">
    <mergeCell ref="A14:D14"/>
    <mergeCell ref="A23:D23"/>
    <mergeCell ref="A3:D3"/>
    <mergeCell ref="A28:C2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3"/>
  <sheetViews>
    <sheetView zoomScale="115" zoomScaleNormal="115" workbookViewId="0">
      <selection activeCell="F20" sqref="F20"/>
    </sheetView>
  </sheetViews>
  <sheetFormatPr defaultRowHeight="12.75" x14ac:dyDescent="0.2"/>
  <cols>
    <col min="1" max="1" width="1.5703125" customWidth="1"/>
    <col min="2" max="2" width="4.5703125" style="1" customWidth="1"/>
    <col min="3" max="3" width="57" style="1" customWidth="1"/>
    <col min="4" max="4" width="6.85546875" style="2" customWidth="1"/>
    <col min="5" max="5" width="7.85546875" style="3" customWidth="1"/>
    <col min="6" max="6" width="14" style="4" customWidth="1"/>
    <col min="7" max="7" width="13" style="4" customWidth="1"/>
    <col min="8" max="8" width="14.42578125" style="4" customWidth="1"/>
    <col min="9" max="9" width="15.7109375" style="4" customWidth="1"/>
    <col min="10" max="10" width="18.85546875" customWidth="1"/>
    <col min="11" max="11" width="13.5703125" customWidth="1"/>
    <col min="12" max="12" width="10" customWidth="1"/>
    <col min="13" max="13" width="9.85546875" customWidth="1"/>
    <col min="14" max="14" width="11.5703125" customWidth="1"/>
    <col min="15" max="15" width="10.28515625" customWidth="1"/>
  </cols>
  <sheetData>
    <row r="1" spans="2:10" ht="15.75" thickBot="1" x14ac:dyDescent="0.3">
      <c r="B1" s="31"/>
      <c r="C1" s="31"/>
      <c r="D1" s="32"/>
      <c r="E1" s="145" t="s">
        <v>89</v>
      </c>
      <c r="F1" s="146"/>
      <c r="G1" s="146"/>
      <c r="H1" s="146"/>
      <c r="I1" s="146"/>
      <c r="J1" s="147"/>
    </row>
    <row r="2" spans="2:10" ht="16.5" thickBot="1" x14ac:dyDescent="0.3">
      <c r="B2" s="54" t="s">
        <v>45</v>
      </c>
      <c r="C2" s="55"/>
      <c r="D2" s="55"/>
      <c r="E2" s="55"/>
      <c r="F2" s="55"/>
      <c r="G2" s="55"/>
      <c r="H2" s="55"/>
      <c r="I2" s="55"/>
      <c r="J2" s="56"/>
    </row>
    <row r="3" spans="2:10" ht="13.5" thickBot="1" x14ac:dyDescent="0.25">
      <c r="B3" s="31"/>
      <c r="C3" s="31"/>
      <c r="D3" s="32"/>
      <c r="E3" s="32"/>
      <c r="F3" s="32"/>
      <c r="G3" s="31"/>
      <c r="H3" s="32"/>
      <c r="I3" s="32"/>
      <c r="J3" s="32"/>
    </row>
    <row r="4" spans="2:10" x14ac:dyDescent="0.2">
      <c r="B4" s="33"/>
      <c r="C4" s="34"/>
      <c r="D4" s="35"/>
      <c r="E4" s="35"/>
      <c r="F4" s="35"/>
      <c r="G4" s="34"/>
      <c r="H4" s="35"/>
      <c r="I4" s="35"/>
      <c r="J4" s="36" t="s">
        <v>46</v>
      </c>
    </row>
    <row r="5" spans="2:10" ht="12.75" customHeight="1" x14ac:dyDescent="0.2">
      <c r="B5" s="59" t="s">
        <v>60</v>
      </c>
      <c r="C5" s="57"/>
      <c r="D5" s="57"/>
      <c r="E5" s="57"/>
      <c r="F5" s="57"/>
      <c r="G5" s="57"/>
      <c r="H5" s="57"/>
      <c r="I5" s="58"/>
      <c r="J5" s="37">
        <f>J82</f>
        <v>0</v>
      </c>
    </row>
    <row r="6" spans="2:10" x14ac:dyDescent="0.2">
      <c r="B6" s="59" t="s">
        <v>61</v>
      </c>
      <c r="C6" s="60"/>
      <c r="D6" s="60"/>
      <c r="E6" s="60"/>
      <c r="F6" s="60"/>
      <c r="G6" s="60"/>
      <c r="H6" s="60"/>
      <c r="I6" s="60"/>
      <c r="J6" s="37">
        <f>J127</f>
        <v>0</v>
      </c>
    </row>
    <row r="7" spans="2:10" ht="13.5" thickBot="1" x14ac:dyDescent="0.25">
      <c r="B7" s="96" t="s">
        <v>62</v>
      </c>
      <c r="C7" s="97"/>
      <c r="D7" s="97"/>
      <c r="E7" s="97"/>
      <c r="F7" s="97"/>
      <c r="G7" s="97"/>
      <c r="H7" s="97"/>
      <c r="I7" s="97"/>
      <c r="J7" s="98">
        <f>J173</f>
        <v>0</v>
      </c>
    </row>
    <row r="8" spans="2:10" ht="13.5" thickBot="1" x14ac:dyDescent="0.25">
      <c r="B8"/>
      <c r="C8"/>
      <c r="D8"/>
      <c r="E8"/>
      <c r="F8"/>
      <c r="G8"/>
      <c r="H8"/>
      <c r="I8"/>
    </row>
    <row r="9" spans="2:10" x14ac:dyDescent="0.2">
      <c r="B9" s="90" t="s">
        <v>85</v>
      </c>
      <c r="C9" s="91"/>
      <c r="D9" s="91"/>
      <c r="E9" s="91"/>
      <c r="F9" s="91"/>
      <c r="G9" s="91"/>
      <c r="H9" s="91"/>
      <c r="I9" s="91"/>
      <c r="J9" s="92"/>
    </row>
    <row r="10" spans="2:10" ht="13.5" thickBot="1" x14ac:dyDescent="0.25">
      <c r="B10" s="93" t="s">
        <v>86</v>
      </c>
      <c r="C10" s="94"/>
      <c r="D10" s="94"/>
      <c r="E10" s="94"/>
      <c r="F10" s="94"/>
      <c r="G10" s="94"/>
      <c r="H10" s="94"/>
      <c r="I10" s="94"/>
      <c r="J10" s="95"/>
    </row>
    <row r="11" spans="2:10" ht="12.75" customHeight="1" thickBot="1" x14ac:dyDescent="0.25">
      <c r="B11"/>
      <c r="C11"/>
      <c r="D11"/>
      <c r="E11"/>
      <c r="F11"/>
      <c r="G11"/>
      <c r="H11"/>
      <c r="I11"/>
    </row>
    <row r="12" spans="2:10" ht="48" customHeight="1" thickBot="1" x14ac:dyDescent="0.25">
      <c r="B12" s="148" t="s">
        <v>118</v>
      </c>
      <c r="C12" s="149"/>
      <c r="D12" s="149"/>
      <c r="E12" s="149"/>
      <c r="F12" s="149"/>
      <c r="G12" s="149"/>
      <c r="H12" s="149"/>
      <c r="I12" s="150"/>
      <c r="J12" s="128">
        <f>(J5*10)+(J6*10)+(J7*50)</f>
        <v>0</v>
      </c>
    </row>
    <row r="13" spans="2:10" ht="12.75" customHeight="1" x14ac:dyDescent="0.2">
      <c r="B13" s="38"/>
      <c r="C13" s="38"/>
      <c r="D13" s="38"/>
      <c r="E13" s="38"/>
      <c r="F13" s="38"/>
      <c r="G13" s="38"/>
      <c r="H13" s="38"/>
      <c r="I13" s="38"/>
      <c r="J13" s="39"/>
    </row>
    <row r="14" spans="2:10" ht="13.5" thickBot="1" x14ac:dyDescent="0.25">
      <c r="B14" s="31"/>
      <c r="C14" s="31"/>
      <c r="D14" s="32"/>
      <c r="E14" s="32"/>
      <c r="F14" s="32"/>
      <c r="G14" s="31"/>
      <c r="H14" s="32"/>
      <c r="I14" s="32"/>
      <c r="J14" s="32"/>
    </row>
    <row r="15" spans="2:10" ht="15.75" thickBot="1" x14ac:dyDescent="0.3">
      <c r="B15" s="40" t="s">
        <v>47</v>
      </c>
      <c r="C15" s="41"/>
      <c r="D15" s="41"/>
      <c r="E15" s="41"/>
      <c r="F15" s="41"/>
      <c r="G15" s="41"/>
      <c r="H15" s="41"/>
      <c r="I15" s="42"/>
      <c r="J15" s="43"/>
    </row>
    <row r="16" spans="2:10" ht="12.75" customHeight="1" x14ac:dyDescent="0.2">
      <c r="C16" s="12"/>
      <c r="D16" s="13"/>
    </row>
    <row r="17" spans="2:15" ht="12.4" customHeight="1" x14ac:dyDescent="0.2">
      <c r="B17" s="15" t="s">
        <v>2</v>
      </c>
      <c r="C17" s="14" t="s">
        <v>3</v>
      </c>
      <c r="D17" s="61" t="s">
        <v>53</v>
      </c>
      <c r="E17" s="62" t="s">
        <v>54</v>
      </c>
      <c r="F17" s="63" t="s">
        <v>48</v>
      </c>
      <c r="G17" s="63" t="s">
        <v>49</v>
      </c>
      <c r="H17" s="63" t="s">
        <v>1</v>
      </c>
      <c r="I17" s="63" t="s">
        <v>50</v>
      </c>
      <c r="J17" s="63" t="s">
        <v>51</v>
      </c>
    </row>
    <row r="18" spans="2:15" ht="12.4" customHeight="1" thickBot="1" x14ac:dyDescent="0.25">
      <c r="B18" s="15"/>
      <c r="C18" s="14"/>
      <c r="D18" s="15"/>
      <c r="E18" s="16"/>
      <c r="F18" s="17"/>
      <c r="G18" s="17"/>
      <c r="H18" s="17"/>
      <c r="I18" s="17"/>
      <c r="J18" s="17"/>
    </row>
    <row r="19" spans="2:15" ht="12.4" customHeight="1" thickBot="1" x14ac:dyDescent="0.25">
      <c r="B19" s="5">
        <v>1</v>
      </c>
      <c r="C19" s="69" t="s">
        <v>8</v>
      </c>
      <c r="D19" s="5"/>
      <c r="E19" s="8"/>
      <c r="F19" s="9"/>
      <c r="G19" s="45">
        <f>SUM(G20:G29)</f>
        <v>0</v>
      </c>
      <c r="H19" s="45"/>
      <c r="I19" s="45">
        <f>SUM(I20:I29)</f>
        <v>0</v>
      </c>
      <c r="J19" s="77">
        <f>SUM(J20:J29)</f>
        <v>0</v>
      </c>
      <c r="K19" s="27"/>
      <c r="L19" s="27"/>
      <c r="N19" s="27"/>
    </row>
    <row r="20" spans="2:15" ht="12.4" customHeight="1" x14ac:dyDescent="0.2">
      <c r="B20" s="68" t="s">
        <v>64</v>
      </c>
      <c r="C20" s="7" t="s">
        <v>9</v>
      </c>
      <c r="D20" s="5" t="s">
        <v>4</v>
      </c>
      <c r="E20" s="8">
        <v>1</v>
      </c>
      <c r="F20" s="72"/>
      <c r="G20" s="45">
        <f>E20*F20</f>
        <v>0</v>
      </c>
      <c r="H20" s="73"/>
      <c r="I20" s="45">
        <f>E20*H20</f>
        <v>0</v>
      </c>
      <c r="J20" s="45">
        <f>G20+I20</f>
        <v>0</v>
      </c>
      <c r="K20" s="27"/>
      <c r="L20" s="27"/>
      <c r="N20" s="27"/>
    </row>
    <row r="21" spans="2:15" ht="12.4" customHeight="1" x14ac:dyDescent="0.2">
      <c r="B21" s="68" t="s">
        <v>66</v>
      </c>
      <c r="C21" s="7" t="s">
        <v>10</v>
      </c>
      <c r="D21" s="5" t="s">
        <v>4</v>
      </c>
      <c r="E21" s="8">
        <v>1</v>
      </c>
      <c r="F21" s="72"/>
      <c r="G21" s="45">
        <f t="shared" ref="G21:G29" si="0">E21*F21</f>
        <v>0</v>
      </c>
      <c r="H21" s="73"/>
      <c r="I21" s="45">
        <f t="shared" ref="I21:I29" si="1">E21*H21</f>
        <v>0</v>
      </c>
      <c r="J21" s="45">
        <f t="shared" ref="J21:J42" si="2">G21+I21</f>
        <v>0</v>
      </c>
      <c r="K21" s="27"/>
      <c r="L21" s="27"/>
      <c r="N21" s="27"/>
    </row>
    <row r="22" spans="2:15" ht="12.4" customHeight="1" x14ac:dyDescent="0.2">
      <c r="B22" s="68" t="s">
        <v>67</v>
      </c>
      <c r="C22" s="7" t="s">
        <v>11</v>
      </c>
      <c r="D22" s="5" t="s">
        <v>4</v>
      </c>
      <c r="E22" s="8">
        <v>2</v>
      </c>
      <c r="F22" s="72"/>
      <c r="G22" s="45">
        <f t="shared" si="0"/>
        <v>0</v>
      </c>
      <c r="H22" s="73"/>
      <c r="I22" s="45">
        <f t="shared" si="1"/>
        <v>0</v>
      </c>
      <c r="J22" s="45">
        <f t="shared" si="2"/>
        <v>0</v>
      </c>
      <c r="K22" s="27"/>
      <c r="L22" s="27"/>
      <c r="N22" s="27"/>
    </row>
    <row r="23" spans="2:15" ht="12.4" customHeight="1" x14ac:dyDescent="0.2">
      <c r="B23" s="68" t="s">
        <v>68</v>
      </c>
      <c r="C23" s="7" t="s">
        <v>12</v>
      </c>
      <c r="D23" s="5" t="s">
        <v>4</v>
      </c>
      <c r="E23" s="8">
        <v>1</v>
      </c>
      <c r="F23" s="72"/>
      <c r="G23" s="45">
        <f t="shared" si="0"/>
        <v>0</v>
      </c>
      <c r="H23" s="73"/>
      <c r="I23" s="45">
        <f t="shared" si="1"/>
        <v>0</v>
      </c>
      <c r="J23" s="45">
        <f t="shared" si="2"/>
        <v>0</v>
      </c>
      <c r="K23" s="27"/>
      <c r="L23" s="27"/>
      <c r="N23" s="27"/>
    </row>
    <row r="24" spans="2:15" ht="12.4" customHeight="1" x14ac:dyDescent="0.2">
      <c r="B24" s="68" t="s">
        <v>69</v>
      </c>
      <c r="C24" s="7" t="s">
        <v>13</v>
      </c>
      <c r="D24" s="5" t="s">
        <v>4</v>
      </c>
      <c r="E24" s="8">
        <v>6</v>
      </c>
      <c r="F24" s="72"/>
      <c r="G24" s="45">
        <f t="shared" si="0"/>
        <v>0</v>
      </c>
      <c r="H24" s="73"/>
      <c r="I24" s="45">
        <f t="shared" si="1"/>
        <v>0</v>
      </c>
      <c r="J24" s="45">
        <f t="shared" si="2"/>
        <v>0</v>
      </c>
      <c r="K24" s="27"/>
      <c r="L24" s="27"/>
      <c r="N24" s="27"/>
    </row>
    <row r="25" spans="2:15" ht="12.4" customHeight="1" x14ac:dyDescent="0.2">
      <c r="B25" s="68" t="s">
        <v>70</v>
      </c>
      <c r="C25" s="7" t="s">
        <v>14</v>
      </c>
      <c r="D25" s="5" t="s">
        <v>4</v>
      </c>
      <c r="E25" s="8">
        <v>2</v>
      </c>
      <c r="F25" s="72"/>
      <c r="G25" s="45">
        <f t="shared" si="0"/>
        <v>0</v>
      </c>
      <c r="H25" s="73"/>
      <c r="I25" s="45">
        <f t="shared" si="1"/>
        <v>0</v>
      </c>
      <c r="J25" s="45">
        <f t="shared" si="2"/>
        <v>0</v>
      </c>
      <c r="K25" s="27"/>
      <c r="L25" s="27"/>
      <c r="N25" s="27"/>
    </row>
    <row r="26" spans="2:15" ht="12.4" customHeight="1" x14ac:dyDescent="0.2">
      <c r="B26" s="68" t="s">
        <v>71</v>
      </c>
      <c r="C26" s="7" t="s">
        <v>16</v>
      </c>
      <c r="D26" s="5" t="s">
        <v>4</v>
      </c>
      <c r="E26" s="8">
        <v>1</v>
      </c>
      <c r="F26" s="72"/>
      <c r="G26" s="45">
        <f t="shared" si="0"/>
        <v>0</v>
      </c>
      <c r="H26" s="73"/>
      <c r="I26" s="45">
        <f t="shared" si="1"/>
        <v>0</v>
      </c>
      <c r="J26" s="45">
        <f t="shared" si="2"/>
        <v>0</v>
      </c>
      <c r="L26" s="27"/>
      <c r="M26" s="27"/>
      <c r="O26" s="27"/>
    </row>
    <row r="27" spans="2:15" ht="12.4" customHeight="1" x14ac:dyDescent="0.2">
      <c r="B27" s="68" t="s">
        <v>72</v>
      </c>
      <c r="C27" s="7" t="s">
        <v>17</v>
      </c>
      <c r="D27" s="5" t="s">
        <v>4</v>
      </c>
      <c r="E27" s="8">
        <v>1</v>
      </c>
      <c r="F27" s="72"/>
      <c r="G27" s="45">
        <f t="shared" si="0"/>
        <v>0</v>
      </c>
      <c r="H27" s="73"/>
      <c r="I27" s="45">
        <f t="shared" si="1"/>
        <v>0</v>
      </c>
      <c r="J27" s="45">
        <f t="shared" si="2"/>
        <v>0</v>
      </c>
      <c r="K27" s="27"/>
      <c r="L27" s="27"/>
      <c r="N27" s="27"/>
    </row>
    <row r="28" spans="2:15" ht="12.4" customHeight="1" x14ac:dyDescent="0.2">
      <c r="B28" s="68" t="s">
        <v>73</v>
      </c>
      <c r="C28" s="7" t="s">
        <v>18</v>
      </c>
      <c r="D28" s="5" t="s">
        <v>4</v>
      </c>
      <c r="E28" s="8">
        <v>1</v>
      </c>
      <c r="F28" s="72"/>
      <c r="G28" s="45">
        <f t="shared" si="0"/>
        <v>0</v>
      </c>
      <c r="H28" s="73"/>
      <c r="I28" s="45">
        <f t="shared" si="1"/>
        <v>0</v>
      </c>
      <c r="J28" s="45">
        <f t="shared" si="2"/>
        <v>0</v>
      </c>
      <c r="K28" s="27"/>
      <c r="L28" s="27"/>
      <c r="N28" s="27"/>
    </row>
    <row r="29" spans="2:15" ht="12.4" customHeight="1" x14ac:dyDescent="0.2">
      <c r="B29" s="68" t="s">
        <v>74</v>
      </c>
      <c r="C29" s="7" t="s">
        <v>52</v>
      </c>
      <c r="D29" s="5" t="s">
        <v>4</v>
      </c>
      <c r="E29" s="8">
        <v>1</v>
      </c>
      <c r="F29" s="72"/>
      <c r="G29" s="45">
        <f t="shared" si="0"/>
        <v>0</v>
      </c>
      <c r="H29" s="73"/>
      <c r="I29" s="45">
        <f t="shared" si="1"/>
        <v>0</v>
      </c>
      <c r="J29" s="45">
        <f t="shared" si="2"/>
        <v>0</v>
      </c>
      <c r="K29" s="27"/>
      <c r="L29" s="27"/>
      <c r="N29" s="27"/>
    </row>
    <row r="30" spans="2:15" ht="12.4" customHeight="1" thickBot="1" x14ac:dyDescent="0.25">
      <c r="B30" s="5"/>
      <c r="C30" s="7"/>
      <c r="D30" s="5"/>
      <c r="E30" s="8"/>
      <c r="F30" s="44"/>
      <c r="G30" s="45"/>
      <c r="H30" s="45"/>
      <c r="I30" s="45"/>
      <c r="J30" s="45"/>
      <c r="K30" s="27"/>
      <c r="L30" s="27"/>
      <c r="N30" s="27"/>
    </row>
    <row r="31" spans="2:15" ht="12.4" customHeight="1" thickBot="1" x14ac:dyDescent="0.25">
      <c r="B31" s="5">
        <v>2</v>
      </c>
      <c r="C31" s="69" t="s">
        <v>87</v>
      </c>
      <c r="D31" s="5"/>
      <c r="E31" s="8"/>
      <c r="F31" s="9"/>
      <c r="G31" s="45">
        <f>SUM(G32:G42)</f>
        <v>0</v>
      </c>
      <c r="H31" s="45"/>
      <c r="I31" s="45">
        <f>SUM(I32:I42)</f>
        <v>0</v>
      </c>
      <c r="J31" s="77">
        <f>SUM(J32:J42)</f>
        <v>0</v>
      </c>
      <c r="K31" s="27"/>
      <c r="L31" s="27"/>
      <c r="N31" s="27"/>
    </row>
    <row r="32" spans="2:15" ht="12.4" customHeight="1" x14ac:dyDescent="0.2">
      <c r="B32" s="68" t="s">
        <v>75</v>
      </c>
      <c r="C32" s="7" t="s">
        <v>9</v>
      </c>
      <c r="D32" s="5" t="s">
        <v>4</v>
      </c>
      <c r="E32" s="8">
        <v>1</v>
      </c>
      <c r="F32" s="74"/>
      <c r="G32" s="64">
        <f t="shared" ref="G32:G42" si="3">E32*F32</f>
        <v>0</v>
      </c>
      <c r="H32" s="75"/>
      <c r="I32" s="64">
        <f>E32*H32</f>
        <v>0</v>
      </c>
      <c r="J32" s="45">
        <f t="shared" si="2"/>
        <v>0</v>
      </c>
      <c r="K32" s="27"/>
      <c r="L32" s="27"/>
      <c r="N32" s="27"/>
    </row>
    <row r="33" spans="1:14" ht="12.4" customHeight="1" x14ac:dyDescent="0.2">
      <c r="B33" s="68" t="s">
        <v>65</v>
      </c>
      <c r="C33" s="7" t="s">
        <v>10</v>
      </c>
      <c r="D33" s="5" t="s">
        <v>4</v>
      </c>
      <c r="E33" s="8">
        <v>1</v>
      </c>
      <c r="F33" s="74"/>
      <c r="G33" s="64">
        <f t="shared" si="3"/>
        <v>0</v>
      </c>
      <c r="H33" s="75"/>
      <c r="I33" s="64">
        <f t="shared" ref="I33:I42" si="4">E33*H33</f>
        <v>0</v>
      </c>
      <c r="J33" s="45">
        <f t="shared" si="2"/>
        <v>0</v>
      </c>
      <c r="K33" s="27"/>
      <c r="L33" s="27"/>
      <c r="N33" s="27"/>
    </row>
    <row r="34" spans="1:14" ht="12.4" customHeight="1" x14ac:dyDescent="0.2">
      <c r="B34" s="68" t="s">
        <v>76</v>
      </c>
      <c r="C34" s="7" t="s">
        <v>11</v>
      </c>
      <c r="D34" s="5" t="s">
        <v>4</v>
      </c>
      <c r="E34" s="8">
        <v>1</v>
      </c>
      <c r="F34" s="74"/>
      <c r="G34" s="64">
        <f t="shared" si="3"/>
        <v>0</v>
      </c>
      <c r="H34" s="75"/>
      <c r="I34" s="64">
        <f t="shared" si="4"/>
        <v>0</v>
      </c>
      <c r="J34" s="45">
        <f t="shared" si="2"/>
        <v>0</v>
      </c>
      <c r="K34" s="27"/>
      <c r="L34" s="27"/>
      <c r="N34" s="27"/>
    </row>
    <row r="35" spans="1:14" ht="12.4" customHeight="1" x14ac:dyDescent="0.2">
      <c r="B35" s="68" t="s">
        <v>77</v>
      </c>
      <c r="C35" s="7" t="s">
        <v>12</v>
      </c>
      <c r="D35" s="5" t="s">
        <v>4</v>
      </c>
      <c r="E35" s="8">
        <v>1</v>
      </c>
      <c r="F35" s="74"/>
      <c r="G35" s="64">
        <f t="shared" si="3"/>
        <v>0</v>
      </c>
      <c r="H35" s="75"/>
      <c r="I35" s="64">
        <f t="shared" si="4"/>
        <v>0</v>
      </c>
      <c r="J35" s="45">
        <f t="shared" si="2"/>
        <v>0</v>
      </c>
      <c r="K35" s="27"/>
      <c r="L35" s="27"/>
      <c r="N35" s="27"/>
    </row>
    <row r="36" spans="1:14" ht="12.4" customHeight="1" x14ac:dyDescent="0.2">
      <c r="B36" s="68" t="s">
        <v>78</v>
      </c>
      <c r="C36" s="7" t="s">
        <v>13</v>
      </c>
      <c r="D36" s="5" t="s">
        <v>4</v>
      </c>
      <c r="E36" s="8">
        <v>3</v>
      </c>
      <c r="F36" s="74"/>
      <c r="G36" s="64">
        <f t="shared" si="3"/>
        <v>0</v>
      </c>
      <c r="H36" s="75"/>
      <c r="I36" s="64">
        <f t="shared" si="4"/>
        <v>0</v>
      </c>
      <c r="J36" s="45">
        <f t="shared" si="2"/>
        <v>0</v>
      </c>
      <c r="K36" s="27"/>
      <c r="L36" s="27"/>
      <c r="N36" s="27"/>
    </row>
    <row r="37" spans="1:14" ht="12.4" customHeight="1" x14ac:dyDescent="0.2">
      <c r="B37" s="68" t="s">
        <v>79</v>
      </c>
      <c r="C37" s="7" t="s">
        <v>14</v>
      </c>
      <c r="D37" s="5" t="s">
        <v>4</v>
      </c>
      <c r="E37" s="8">
        <v>1</v>
      </c>
      <c r="F37" s="74"/>
      <c r="G37" s="64">
        <f t="shared" si="3"/>
        <v>0</v>
      </c>
      <c r="H37" s="75"/>
      <c r="I37" s="64">
        <f t="shared" si="4"/>
        <v>0</v>
      </c>
      <c r="J37" s="45">
        <f t="shared" si="2"/>
        <v>0</v>
      </c>
      <c r="K37" s="27"/>
      <c r="L37" s="27"/>
      <c r="N37" s="27"/>
    </row>
    <row r="38" spans="1:14" ht="12.4" customHeight="1" x14ac:dyDescent="0.2">
      <c r="B38" s="68" t="s">
        <v>80</v>
      </c>
      <c r="C38" s="7" t="s">
        <v>15</v>
      </c>
      <c r="D38" s="5" t="s">
        <v>4</v>
      </c>
      <c r="E38" s="8">
        <v>1</v>
      </c>
      <c r="F38" s="74"/>
      <c r="G38" s="64">
        <f t="shared" si="3"/>
        <v>0</v>
      </c>
      <c r="H38" s="75"/>
      <c r="I38" s="64">
        <f t="shared" si="4"/>
        <v>0</v>
      </c>
      <c r="J38" s="45">
        <f t="shared" si="2"/>
        <v>0</v>
      </c>
      <c r="K38" s="27"/>
      <c r="L38" s="27"/>
      <c r="N38" s="27"/>
    </row>
    <row r="39" spans="1:14" ht="12.4" customHeight="1" x14ac:dyDescent="0.2">
      <c r="B39" s="68" t="s">
        <v>81</v>
      </c>
      <c r="C39" s="7" t="s">
        <v>16</v>
      </c>
      <c r="D39" s="5" t="s">
        <v>4</v>
      </c>
      <c r="E39" s="8">
        <v>1</v>
      </c>
      <c r="F39" s="74"/>
      <c r="G39" s="64">
        <f t="shared" si="3"/>
        <v>0</v>
      </c>
      <c r="H39" s="75"/>
      <c r="I39" s="64">
        <f t="shared" si="4"/>
        <v>0</v>
      </c>
      <c r="J39" s="45">
        <f t="shared" si="2"/>
        <v>0</v>
      </c>
      <c r="K39" s="27"/>
      <c r="L39" s="27"/>
      <c r="N39" s="27"/>
    </row>
    <row r="40" spans="1:14" ht="12.4" customHeight="1" x14ac:dyDescent="0.2">
      <c r="B40" s="68" t="s">
        <v>82</v>
      </c>
      <c r="C40" s="7" t="s">
        <v>17</v>
      </c>
      <c r="D40" s="5" t="s">
        <v>4</v>
      </c>
      <c r="E40" s="8">
        <v>1</v>
      </c>
      <c r="F40" s="74"/>
      <c r="G40" s="64">
        <f t="shared" si="3"/>
        <v>0</v>
      </c>
      <c r="H40" s="75"/>
      <c r="I40" s="64">
        <f t="shared" si="4"/>
        <v>0</v>
      </c>
      <c r="J40" s="45">
        <f t="shared" si="2"/>
        <v>0</v>
      </c>
      <c r="K40" s="27"/>
      <c r="L40" s="27"/>
      <c r="N40" s="27"/>
    </row>
    <row r="41" spans="1:14" ht="12.4" customHeight="1" x14ac:dyDescent="0.2">
      <c r="B41" s="68" t="s">
        <v>83</v>
      </c>
      <c r="C41" s="7" t="s">
        <v>18</v>
      </c>
      <c r="D41" s="5" t="s">
        <v>4</v>
      </c>
      <c r="E41" s="8">
        <v>1</v>
      </c>
      <c r="F41" s="74"/>
      <c r="G41" s="64">
        <f t="shared" si="3"/>
        <v>0</v>
      </c>
      <c r="H41" s="75"/>
      <c r="I41" s="64">
        <f t="shared" si="4"/>
        <v>0</v>
      </c>
      <c r="J41" s="45">
        <f t="shared" si="2"/>
        <v>0</v>
      </c>
      <c r="K41" s="27"/>
      <c r="L41" s="27"/>
      <c r="N41" s="27"/>
    </row>
    <row r="42" spans="1:14" ht="12.4" customHeight="1" x14ac:dyDescent="0.2">
      <c r="B42" s="68" t="s">
        <v>84</v>
      </c>
      <c r="C42" s="7" t="s">
        <v>52</v>
      </c>
      <c r="D42" s="5" t="s">
        <v>4</v>
      </c>
      <c r="E42" s="8">
        <v>1</v>
      </c>
      <c r="F42" s="74"/>
      <c r="G42" s="45">
        <f t="shared" si="3"/>
        <v>0</v>
      </c>
      <c r="H42" s="75"/>
      <c r="I42" s="45">
        <f t="shared" si="4"/>
        <v>0</v>
      </c>
      <c r="J42" s="45">
        <f t="shared" si="2"/>
        <v>0</v>
      </c>
      <c r="K42" s="27"/>
      <c r="L42" s="27"/>
      <c r="N42" s="27"/>
    </row>
    <row r="43" spans="1:14" ht="12.4" customHeight="1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N43" s="27"/>
    </row>
    <row r="44" spans="1:14" ht="12.4" customHeight="1" x14ac:dyDescent="0.2">
      <c r="B44" s="5"/>
      <c r="C44" s="7"/>
      <c r="D44" s="5"/>
      <c r="E44" s="8"/>
      <c r="F44" s="44"/>
      <c r="G44" s="45"/>
      <c r="H44" s="45"/>
      <c r="I44" s="45"/>
      <c r="J44" s="45"/>
      <c r="K44" s="27"/>
      <c r="L44" s="27"/>
      <c r="N44" s="27"/>
    </row>
    <row r="45" spans="1:14" x14ac:dyDescent="0.2">
      <c r="B45" s="15" t="s">
        <v>2</v>
      </c>
      <c r="C45" s="14" t="s">
        <v>3</v>
      </c>
      <c r="D45" s="61" t="s">
        <v>53</v>
      </c>
      <c r="E45" s="62" t="s">
        <v>54</v>
      </c>
      <c r="F45" s="63" t="s">
        <v>48</v>
      </c>
      <c r="G45" s="63" t="s">
        <v>49</v>
      </c>
      <c r="H45" s="63" t="s">
        <v>1</v>
      </c>
      <c r="I45" s="63" t="s">
        <v>50</v>
      </c>
      <c r="J45" s="63" t="s">
        <v>51</v>
      </c>
    </row>
    <row r="46" spans="1:14" ht="13.5" thickBot="1" x14ac:dyDescent="0.25">
      <c r="B46" s="5"/>
      <c r="C46" s="7"/>
      <c r="D46" s="5"/>
      <c r="E46" s="8"/>
      <c r="F46" s="9"/>
      <c r="G46" s="6"/>
      <c r="H46" s="6"/>
      <c r="I46" s="28"/>
      <c r="J46" s="28"/>
    </row>
    <row r="47" spans="1:14" ht="13.5" thickBot="1" x14ac:dyDescent="0.25">
      <c r="B47" s="5"/>
      <c r="C47" s="89" t="s">
        <v>19</v>
      </c>
      <c r="D47" s="5"/>
      <c r="E47" s="8"/>
      <c r="F47" s="44"/>
      <c r="G47" s="45"/>
      <c r="H47" s="45"/>
      <c r="I47" s="45"/>
      <c r="J47" s="45"/>
    </row>
    <row r="48" spans="1:14" x14ac:dyDescent="0.2">
      <c r="B48" s="5"/>
      <c r="C48" s="29"/>
      <c r="D48" s="5"/>
      <c r="E48" s="8"/>
      <c r="F48" s="44"/>
      <c r="G48" s="45"/>
      <c r="H48" s="45"/>
      <c r="I48" s="45"/>
      <c r="J48" s="45"/>
    </row>
    <row r="49" spans="2:10" x14ac:dyDescent="0.2">
      <c r="B49" s="70">
        <v>1</v>
      </c>
      <c r="C49" s="29" t="s">
        <v>88</v>
      </c>
      <c r="D49" s="5" t="s">
        <v>4</v>
      </c>
      <c r="E49" s="8">
        <v>1</v>
      </c>
      <c r="F49" s="44"/>
      <c r="G49" s="45">
        <f>G31</f>
        <v>0</v>
      </c>
      <c r="H49" s="45"/>
      <c r="I49" s="45">
        <f>I31</f>
        <v>0</v>
      </c>
      <c r="J49" s="45">
        <f>G49+I49</f>
        <v>0</v>
      </c>
    </row>
    <row r="50" spans="2:10" x14ac:dyDescent="0.2">
      <c r="B50" s="70"/>
      <c r="C50" s="7"/>
      <c r="D50" s="5"/>
      <c r="E50" s="8"/>
      <c r="F50" s="44"/>
      <c r="G50" s="45"/>
      <c r="H50" s="45"/>
      <c r="I50" s="45"/>
      <c r="J50" s="45"/>
    </row>
    <row r="51" spans="2:10" x14ac:dyDescent="0.2">
      <c r="B51" s="70">
        <v>2</v>
      </c>
      <c r="C51" s="7" t="s">
        <v>20</v>
      </c>
      <c r="D51" s="5" t="s">
        <v>4</v>
      </c>
      <c r="E51" s="8">
        <v>2</v>
      </c>
      <c r="F51" s="72"/>
      <c r="G51" s="45">
        <f t="shared" ref="G51:G67" si="5">E51*F51</f>
        <v>0</v>
      </c>
      <c r="H51" s="73"/>
      <c r="I51" s="45">
        <f t="shared" ref="I51:I80" si="6">E51*H51</f>
        <v>0</v>
      </c>
      <c r="J51" s="45">
        <f t="shared" ref="J51:J80" si="7">G51+I51</f>
        <v>0</v>
      </c>
    </row>
    <row r="52" spans="2:10" x14ac:dyDescent="0.2">
      <c r="B52" s="70">
        <v>3</v>
      </c>
      <c r="C52" s="7" t="s">
        <v>21</v>
      </c>
      <c r="D52" s="5" t="s">
        <v>4</v>
      </c>
      <c r="E52" s="8">
        <v>2</v>
      </c>
      <c r="F52" s="72"/>
      <c r="G52" s="45">
        <f t="shared" si="5"/>
        <v>0</v>
      </c>
      <c r="H52" s="73"/>
      <c r="I52" s="45">
        <f t="shared" si="6"/>
        <v>0</v>
      </c>
      <c r="J52" s="45">
        <f t="shared" si="7"/>
        <v>0</v>
      </c>
    </row>
    <row r="53" spans="2:10" x14ac:dyDescent="0.2">
      <c r="B53" s="70">
        <v>4</v>
      </c>
      <c r="C53" s="7" t="s">
        <v>22</v>
      </c>
      <c r="D53" s="5" t="s">
        <v>4</v>
      </c>
      <c r="E53" s="8">
        <v>1</v>
      </c>
      <c r="F53" s="72"/>
      <c r="G53" s="45">
        <f t="shared" si="5"/>
        <v>0</v>
      </c>
      <c r="H53" s="73"/>
      <c r="I53" s="45">
        <f t="shared" si="6"/>
        <v>0</v>
      </c>
      <c r="J53" s="45">
        <f t="shared" si="7"/>
        <v>0</v>
      </c>
    </row>
    <row r="54" spans="2:10" x14ac:dyDescent="0.2">
      <c r="B54" s="70">
        <v>5</v>
      </c>
      <c r="C54" s="7" t="s">
        <v>41</v>
      </c>
      <c r="D54" s="5" t="s">
        <v>4</v>
      </c>
      <c r="E54" s="8">
        <v>2</v>
      </c>
      <c r="F54" s="72"/>
      <c r="G54" s="45">
        <f t="shared" si="5"/>
        <v>0</v>
      </c>
      <c r="H54" s="73"/>
      <c r="I54" s="45">
        <f t="shared" si="6"/>
        <v>0</v>
      </c>
      <c r="J54" s="45">
        <f t="shared" si="7"/>
        <v>0</v>
      </c>
    </row>
    <row r="55" spans="2:10" x14ac:dyDescent="0.2">
      <c r="B55" s="70">
        <v>6</v>
      </c>
      <c r="C55" s="7" t="s">
        <v>23</v>
      </c>
      <c r="D55" s="5" t="s">
        <v>4</v>
      </c>
      <c r="E55" s="8">
        <v>1</v>
      </c>
      <c r="F55" s="72"/>
      <c r="G55" s="45">
        <f t="shared" si="5"/>
        <v>0</v>
      </c>
      <c r="H55" s="73"/>
      <c r="I55" s="45">
        <f t="shared" si="6"/>
        <v>0</v>
      </c>
      <c r="J55" s="45">
        <f t="shared" si="7"/>
        <v>0</v>
      </c>
    </row>
    <row r="56" spans="2:10" x14ac:dyDescent="0.2">
      <c r="B56" s="70">
        <v>7</v>
      </c>
      <c r="C56" s="7" t="s">
        <v>24</v>
      </c>
      <c r="D56" s="5" t="s">
        <v>4</v>
      </c>
      <c r="E56" s="8">
        <v>9</v>
      </c>
      <c r="F56" s="72"/>
      <c r="G56" s="45">
        <f t="shared" si="5"/>
        <v>0</v>
      </c>
      <c r="H56" s="73"/>
      <c r="I56" s="45">
        <f t="shared" si="6"/>
        <v>0</v>
      </c>
      <c r="J56" s="45">
        <f t="shared" si="7"/>
        <v>0</v>
      </c>
    </row>
    <row r="57" spans="2:10" x14ac:dyDescent="0.2">
      <c r="B57" s="70">
        <v>8</v>
      </c>
      <c r="C57" s="7" t="s">
        <v>25</v>
      </c>
      <c r="D57" s="5" t="s">
        <v>4</v>
      </c>
      <c r="E57" s="8">
        <v>7</v>
      </c>
      <c r="F57" s="72"/>
      <c r="G57" s="45">
        <f t="shared" si="5"/>
        <v>0</v>
      </c>
      <c r="H57" s="73"/>
      <c r="I57" s="45">
        <f t="shared" si="6"/>
        <v>0</v>
      </c>
      <c r="J57" s="45">
        <f t="shared" si="7"/>
        <v>0</v>
      </c>
    </row>
    <row r="58" spans="2:10" x14ac:dyDescent="0.2">
      <c r="B58" s="70">
        <v>9</v>
      </c>
      <c r="C58" s="7" t="s">
        <v>26</v>
      </c>
      <c r="D58" s="5" t="s">
        <v>0</v>
      </c>
      <c r="E58" s="8">
        <v>50</v>
      </c>
      <c r="F58" s="72"/>
      <c r="G58" s="45">
        <f t="shared" si="5"/>
        <v>0</v>
      </c>
      <c r="H58" s="73"/>
      <c r="I58" s="45">
        <f t="shared" si="6"/>
        <v>0</v>
      </c>
      <c r="J58" s="45">
        <f t="shared" si="7"/>
        <v>0</v>
      </c>
    </row>
    <row r="59" spans="2:10" x14ac:dyDescent="0.2">
      <c r="B59" s="70">
        <v>10</v>
      </c>
      <c r="C59" s="7" t="s">
        <v>27</v>
      </c>
      <c r="D59" s="5" t="s">
        <v>0</v>
      </c>
      <c r="E59" s="8">
        <v>30</v>
      </c>
      <c r="F59" s="72"/>
      <c r="G59" s="45">
        <f t="shared" si="5"/>
        <v>0</v>
      </c>
      <c r="H59" s="73"/>
      <c r="I59" s="45">
        <f t="shared" si="6"/>
        <v>0</v>
      </c>
      <c r="J59" s="45">
        <f t="shared" si="7"/>
        <v>0</v>
      </c>
    </row>
    <row r="60" spans="2:10" x14ac:dyDescent="0.2">
      <c r="B60" s="70">
        <v>11</v>
      </c>
      <c r="C60" s="7" t="s">
        <v>28</v>
      </c>
      <c r="D60" s="5" t="s">
        <v>0</v>
      </c>
      <c r="E60" s="8">
        <v>80</v>
      </c>
      <c r="F60" s="72"/>
      <c r="G60" s="45">
        <f t="shared" si="5"/>
        <v>0</v>
      </c>
      <c r="H60" s="73"/>
      <c r="I60" s="45">
        <f t="shared" si="6"/>
        <v>0</v>
      </c>
      <c r="J60" s="45">
        <f t="shared" si="7"/>
        <v>0</v>
      </c>
    </row>
    <row r="61" spans="2:10" x14ac:dyDescent="0.2">
      <c r="B61" s="70">
        <v>12</v>
      </c>
      <c r="C61" s="7" t="s">
        <v>29</v>
      </c>
      <c r="D61" s="5" t="s">
        <v>0</v>
      </c>
      <c r="E61" s="8">
        <v>4</v>
      </c>
      <c r="F61" s="72"/>
      <c r="G61" s="45">
        <f t="shared" si="5"/>
        <v>0</v>
      </c>
      <c r="H61" s="73"/>
      <c r="I61" s="45">
        <f t="shared" si="6"/>
        <v>0</v>
      </c>
      <c r="J61" s="45">
        <f t="shared" si="7"/>
        <v>0</v>
      </c>
    </row>
    <row r="62" spans="2:10" x14ac:dyDescent="0.2">
      <c r="B62" s="70">
        <v>13</v>
      </c>
      <c r="C62" s="7" t="s">
        <v>32</v>
      </c>
      <c r="D62" s="5" t="s">
        <v>0</v>
      </c>
      <c r="E62" s="8">
        <v>12</v>
      </c>
      <c r="F62" s="72"/>
      <c r="G62" s="45">
        <f t="shared" si="5"/>
        <v>0</v>
      </c>
      <c r="H62" s="73"/>
      <c r="I62" s="45">
        <f t="shared" si="6"/>
        <v>0</v>
      </c>
      <c r="J62" s="45">
        <f t="shared" si="7"/>
        <v>0</v>
      </c>
    </row>
    <row r="63" spans="2:10" x14ac:dyDescent="0.2">
      <c r="B63" s="70">
        <v>14</v>
      </c>
      <c r="C63" s="7" t="s">
        <v>30</v>
      </c>
      <c r="D63" s="5" t="s">
        <v>4</v>
      </c>
      <c r="E63" s="8">
        <v>14</v>
      </c>
      <c r="F63" s="72"/>
      <c r="G63" s="45">
        <f t="shared" si="5"/>
        <v>0</v>
      </c>
      <c r="H63" s="73"/>
      <c r="I63" s="45">
        <f t="shared" si="6"/>
        <v>0</v>
      </c>
      <c r="J63" s="45">
        <f t="shared" si="7"/>
        <v>0</v>
      </c>
    </row>
    <row r="64" spans="2:10" x14ac:dyDescent="0.2">
      <c r="B64" s="70">
        <v>15</v>
      </c>
      <c r="C64" s="7" t="s">
        <v>34</v>
      </c>
      <c r="D64" s="5" t="s">
        <v>4</v>
      </c>
      <c r="E64" s="8">
        <v>2</v>
      </c>
      <c r="F64" s="72"/>
      <c r="G64" s="45">
        <f t="shared" si="5"/>
        <v>0</v>
      </c>
      <c r="H64" s="73"/>
      <c r="I64" s="45">
        <f t="shared" si="6"/>
        <v>0</v>
      </c>
      <c r="J64" s="45">
        <f t="shared" si="7"/>
        <v>0</v>
      </c>
    </row>
    <row r="65" spans="2:10" x14ac:dyDescent="0.2">
      <c r="B65" s="70">
        <v>16</v>
      </c>
      <c r="C65" s="7" t="s">
        <v>33</v>
      </c>
      <c r="D65" s="5" t="s">
        <v>4</v>
      </c>
      <c r="E65" s="8">
        <v>2</v>
      </c>
      <c r="F65" s="72"/>
      <c r="G65" s="45">
        <f t="shared" si="5"/>
        <v>0</v>
      </c>
      <c r="H65" s="73"/>
      <c r="I65" s="45">
        <f t="shared" si="6"/>
        <v>0</v>
      </c>
      <c r="J65" s="45">
        <f t="shared" si="7"/>
        <v>0</v>
      </c>
    </row>
    <row r="66" spans="2:10" x14ac:dyDescent="0.2">
      <c r="B66" s="70">
        <v>17</v>
      </c>
      <c r="C66" s="7" t="s">
        <v>31</v>
      </c>
      <c r="D66" s="5" t="s">
        <v>4</v>
      </c>
      <c r="E66" s="8">
        <v>30</v>
      </c>
      <c r="F66" s="72"/>
      <c r="G66" s="45">
        <f t="shared" si="5"/>
        <v>0</v>
      </c>
      <c r="H66" s="73"/>
      <c r="I66" s="45">
        <f t="shared" si="6"/>
        <v>0</v>
      </c>
      <c r="J66" s="45">
        <f t="shared" si="7"/>
        <v>0</v>
      </c>
    </row>
    <row r="67" spans="2:10" x14ac:dyDescent="0.2">
      <c r="B67" s="70">
        <v>18</v>
      </c>
      <c r="C67" s="7" t="s">
        <v>37</v>
      </c>
      <c r="D67" s="5" t="s">
        <v>0</v>
      </c>
      <c r="E67" s="8">
        <v>4</v>
      </c>
      <c r="F67" s="72"/>
      <c r="G67" s="45">
        <f t="shared" si="5"/>
        <v>0</v>
      </c>
      <c r="H67" s="73"/>
      <c r="I67" s="45">
        <f t="shared" si="6"/>
        <v>0</v>
      </c>
      <c r="J67" s="45">
        <f t="shared" si="7"/>
        <v>0</v>
      </c>
    </row>
    <row r="68" spans="2:10" x14ac:dyDescent="0.2">
      <c r="B68" s="70"/>
      <c r="C68" s="20"/>
      <c r="D68" s="21"/>
      <c r="E68" s="22"/>
      <c r="F68" s="46"/>
      <c r="G68" s="45"/>
      <c r="H68" s="47"/>
      <c r="I68" s="45"/>
      <c r="J68" s="45"/>
    </row>
    <row r="69" spans="2:10" x14ac:dyDescent="0.2">
      <c r="B69" s="70">
        <v>19</v>
      </c>
      <c r="C69" s="7" t="s">
        <v>35</v>
      </c>
      <c r="D69" s="5" t="s">
        <v>4</v>
      </c>
      <c r="E69" s="23">
        <v>18</v>
      </c>
      <c r="F69" s="48">
        <v>0</v>
      </c>
      <c r="G69" s="45">
        <v>0</v>
      </c>
      <c r="H69" s="76"/>
      <c r="I69" s="45">
        <f t="shared" si="6"/>
        <v>0</v>
      </c>
      <c r="J69" s="45">
        <f t="shared" si="7"/>
        <v>0</v>
      </c>
    </row>
    <row r="70" spans="2:10" x14ac:dyDescent="0.2">
      <c r="B70" s="70">
        <v>20</v>
      </c>
      <c r="C70" s="7" t="s">
        <v>36</v>
      </c>
      <c r="D70" s="5" t="s">
        <v>4</v>
      </c>
      <c r="E70" s="8">
        <v>17</v>
      </c>
      <c r="F70" s="44">
        <v>0</v>
      </c>
      <c r="G70" s="45">
        <v>0</v>
      </c>
      <c r="H70" s="73"/>
      <c r="I70" s="45">
        <f t="shared" si="6"/>
        <v>0</v>
      </c>
      <c r="J70" s="45">
        <f t="shared" si="7"/>
        <v>0</v>
      </c>
    </row>
    <row r="71" spans="2:10" x14ac:dyDescent="0.2">
      <c r="B71" s="70">
        <v>21</v>
      </c>
      <c r="C71" s="7" t="s">
        <v>7</v>
      </c>
      <c r="D71" s="5" t="s">
        <v>4</v>
      </c>
      <c r="E71" s="8">
        <v>4</v>
      </c>
      <c r="F71" s="45">
        <v>0</v>
      </c>
      <c r="G71" s="45">
        <v>0</v>
      </c>
      <c r="H71" s="73"/>
      <c r="I71" s="45">
        <f t="shared" si="6"/>
        <v>0</v>
      </c>
      <c r="J71" s="45">
        <f t="shared" si="7"/>
        <v>0</v>
      </c>
    </row>
    <row r="72" spans="2:10" x14ac:dyDescent="0.2">
      <c r="B72" s="70"/>
      <c r="C72" s="7"/>
      <c r="D72" s="5"/>
      <c r="E72" s="8"/>
      <c r="F72" s="44"/>
      <c r="G72" s="45"/>
      <c r="H72" s="45"/>
      <c r="I72" s="45"/>
      <c r="J72" s="45"/>
    </row>
    <row r="73" spans="2:10" x14ac:dyDescent="0.2">
      <c r="B73" s="70">
        <v>22</v>
      </c>
      <c r="C73" s="7" t="s">
        <v>42</v>
      </c>
      <c r="D73" s="5" t="s">
        <v>0</v>
      </c>
      <c r="E73" s="8">
        <v>10</v>
      </c>
      <c r="F73" s="44">
        <v>0</v>
      </c>
      <c r="G73" s="45">
        <v>0</v>
      </c>
      <c r="H73" s="73"/>
      <c r="I73" s="45">
        <f t="shared" si="6"/>
        <v>0</v>
      </c>
      <c r="J73" s="45">
        <f t="shared" si="7"/>
        <v>0</v>
      </c>
    </row>
    <row r="74" spans="2:10" x14ac:dyDescent="0.2">
      <c r="B74" s="70">
        <v>23</v>
      </c>
      <c r="C74" s="7" t="s">
        <v>43</v>
      </c>
      <c r="D74" s="5" t="s">
        <v>0</v>
      </c>
      <c r="E74" s="8">
        <v>15</v>
      </c>
      <c r="F74" s="44">
        <v>0</v>
      </c>
      <c r="G74" s="45">
        <v>0</v>
      </c>
      <c r="H74" s="73"/>
      <c r="I74" s="45">
        <f t="shared" si="6"/>
        <v>0</v>
      </c>
      <c r="J74" s="45">
        <f t="shared" si="7"/>
        <v>0</v>
      </c>
    </row>
    <row r="75" spans="2:10" x14ac:dyDescent="0.2">
      <c r="B75" s="70">
        <v>24</v>
      </c>
      <c r="C75" s="7" t="s">
        <v>44</v>
      </c>
      <c r="D75" s="5" t="s">
        <v>0</v>
      </c>
      <c r="E75" s="8">
        <v>6</v>
      </c>
      <c r="F75" s="44">
        <v>0</v>
      </c>
      <c r="G75" s="45">
        <v>0</v>
      </c>
      <c r="H75" s="73"/>
      <c r="I75" s="45">
        <f t="shared" si="6"/>
        <v>0</v>
      </c>
      <c r="J75" s="45">
        <f t="shared" si="7"/>
        <v>0</v>
      </c>
    </row>
    <row r="76" spans="2:10" x14ac:dyDescent="0.2">
      <c r="B76" s="70"/>
      <c r="C76" s="24"/>
      <c r="D76" s="25"/>
      <c r="E76" s="26"/>
      <c r="F76" s="49"/>
      <c r="G76" s="50"/>
      <c r="H76" s="51"/>
      <c r="I76" s="45"/>
      <c r="J76" s="45"/>
    </row>
    <row r="77" spans="2:10" x14ac:dyDescent="0.2">
      <c r="B77" s="70">
        <v>25</v>
      </c>
      <c r="C77" s="30" t="s">
        <v>6</v>
      </c>
      <c r="D77" s="5"/>
      <c r="E77" s="8"/>
      <c r="F77" s="44"/>
      <c r="G77" s="45"/>
      <c r="H77" s="45"/>
      <c r="I77" s="45"/>
      <c r="J77" s="45"/>
    </row>
    <row r="78" spans="2:10" x14ac:dyDescent="0.2">
      <c r="B78" s="70">
        <v>26</v>
      </c>
      <c r="C78" s="7" t="s">
        <v>38</v>
      </c>
      <c r="D78" s="5" t="s">
        <v>5</v>
      </c>
      <c r="E78" s="9">
        <v>5</v>
      </c>
      <c r="F78" s="52">
        <v>0</v>
      </c>
      <c r="G78" s="53">
        <v>0</v>
      </c>
      <c r="H78" s="73"/>
      <c r="I78" s="45">
        <f t="shared" si="6"/>
        <v>0</v>
      </c>
      <c r="J78" s="45">
        <f t="shared" si="7"/>
        <v>0</v>
      </c>
    </row>
    <row r="79" spans="2:10" x14ac:dyDescent="0.2">
      <c r="B79" s="70">
        <v>27</v>
      </c>
      <c r="C79" s="11" t="s">
        <v>39</v>
      </c>
      <c r="D79" s="5" t="s">
        <v>5</v>
      </c>
      <c r="E79" s="9">
        <v>2</v>
      </c>
      <c r="F79" s="52">
        <v>0</v>
      </c>
      <c r="G79" s="53">
        <v>0</v>
      </c>
      <c r="H79" s="73"/>
      <c r="I79" s="45">
        <f t="shared" si="6"/>
        <v>0</v>
      </c>
      <c r="J79" s="45">
        <f t="shared" si="7"/>
        <v>0</v>
      </c>
    </row>
    <row r="80" spans="2:10" x14ac:dyDescent="0.2">
      <c r="B80" s="70">
        <v>28</v>
      </c>
      <c r="C80" s="18" t="s">
        <v>40</v>
      </c>
      <c r="D80" s="10" t="s">
        <v>5</v>
      </c>
      <c r="E80" s="19">
        <v>2</v>
      </c>
      <c r="F80" s="52">
        <v>0</v>
      </c>
      <c r="G80" s="53">
        <v>0</v>
      </c>
      <c r="H80" s="73"/>
      <c r="I80" s="45">
        <f t="shared" si="6"/>
        <v>0</v>
      </c>
      <c r="J80" s="45">
        <f t="shared" si="7"/>
        <v>0</v>
      </c>
    </row>
    <row r="81" spans="2:10" x14ac:dyDescent="0.2">
      <c r="B81" s="71"/>
      <c r="F81" s="66"/>
      <c r="G81" s="66"/>
      <c r="H81" s="66"/>
      <c r="I81" s="66"/>
      <c r="J81" s="67"/>
    </row>
    <row r="82" spans="2:10" x14ac:dyDescent="0.2">
      <c r="B82" s="78"/>
      <c r="C82" s="79" t="s">
        <v>63</v>
      </c>
      <c r="D82" s="80"/>
      <c r="E82" s="81"/>
      <c r="F82" s="82"/>
      <c r="G82" s="82">
        <f>SUM(G49:G80)</f>
        <v>0</v>
      </c>
      <c r="H82" s="82"/>
      <c r="I82" s="82">
        <f>SUM(I49:I81)</f>
        <v>0</v>
      </c>
      <c r="J82" s="83">
        <f>SUM(J49:J81)</f>
        <v>0</v>
      </c>
    </row>
    <row r="83" spans="2:10" x14ac:dyDescent="0.2">
      <c r="B83" s="71"/>
    </row>
    <row r="84" spans="2:10" x14ac:dyDescent="0.2">
      <c r="B84" s="71"/>
    </row>
    <row r="85" spans="2:10" x14ac:dyDescent="0.2">
      <c r="B85" s="71"/>
    </row>
    <row r="86" spans="2:10" x14ac:dyDescent="0.2">
      <c r="B86" s="71"/>
    </row>
    <row r="87" spans="2:10" x14ac:dyDescent="0.2">
      <c r="B87" s="71"/>
    </row>
    <row r="88" spans="2:10" x14ac:dyDescent="0.2">
      <c r="B88" s="71"/>
    </row>
    <row r="89" spans="2:10" x14ac:dyDescent="0.2">
      <c r="B89" s="71"/>
    </row>
    <row r="90" spans="2:10" x14ac:dyDescent="0.2">
      <c r="B90" s="5"/>
      <c r="C90" s="7"/>
      <c r="D90" s="5"/>
      <c r="E90" s="8"/>
      <c r="F90" s="44"/>
      <c r="G90" s="45"/>
      <c r="H90" s="45"/>
      <c r="I90" s="45"/>
      <c r="J90" s="45"/>
    </row>
    <row r="91" spans="2:10" x14ac:dyDescent="0.2">
      <c r="B91" s="15" t="s">
        <v>2</v>
      </c>
      <c r="C91" s="14" t="s">
        <v>3</v>
      </c>
      <c r="D91" s="61" t="s">
        <v>53</v>
      </c>
      <c r="E91" s="62" t="s">
        <v>54</v>
      </c>
      <c r="F91" s="63" t="s">
        <v>48</v>
      </c>
      <c r="G91" s="63" t="s">
        <v>49</v>
      </c>
      <c r="H91" s="63" t="s">
        <v>1</v>
      </c>
      <c r="I91" s="63" t="s">
        <v>50</v>
      </c>
      <c r="J91" s="63" t="s">
        <v>51</v>
      </c>
    </row>
    <row r="92" spans="2:10" ht="13.5" thickBot="1" x14ac:dyDescent="0.25">
      <c r="B92" s="5"/>
      <c r="C92" s="7"/>
      <c r="D92" s="5"/>
      <c r="E92" s="8"/>
      <c r="F92" s="9"/>
      <c r="G92" s="6"/>
      <c r="H92" s="6"/>
      <c r="I92" s="28"/>
      <c r="J92" s="28"/>
    </row>
    <row r="93" spans="2:10" ht="13.5" thickBot="1" x14ac:dyDescent="0.25">
      <c r="B93" s="5"/>
      <c r="C93" s="89" t="s">
        <v>55</v>
      </c>
      <c r="D93" s="5"/>
      <c r="E93" s="8"/>
      <c r="F93" s="44"/>
      <c r="G93" s="45"/>
      <c r="H93" s="45"/>
      <c r="I93" s="45"/>
      <c r="J93" s="45"/>
    </row>
    <row r="94" spans="2:10" x14ac:dyDescent="0.2">
      <c r="B94" s="5"/>
      <c r="C94" s="29"/>
      <c r="D94" s="5"/>
      <c r="E94" s="8"/>
      <c r="F94" s="44"/>
      <c r="G94" s="45"/>
      <c r="H94" s="45"/>
      <c r="I94" s="45"/>
      <c r="J94" s="45"/>
    </row>
    <row r="95" spans="2:10" x14ac:dyDescent="0.2">
      <c r="B95" s="70">
        <v>1</v>
      </c>
      <c r="C95" s="29" t="s">
        <v>56</v>
      </c>
      <c r="D95" s="5" t="s">
        <v>4</v>
      </c>
      <c r="E95" s="8">
        <v>1</v>
      </c>
      <c r="F95" s="44"/>
      <c r="G95" s="45">
        <f>G19</f>
        <v>0</v>
      </c>
      <c r="H95" s="45"/>
      <c r="I95" s="45">
        <f>I19</f>
        <v>0</v>
      </c>
      <c r="J95" s="45">
        <f>G95+I95</f>
        <v>0</v>
      </c>
    </row>
    <row r="96" spans="2:10" x14ac:dyDescent="0.2">
      <c r="B96" s="70"/>
      <c r="C96" s="24"/>
      <c r="D96" s="25"/>
      <c r="E96" s="26"/>
      <c r="F96" s="49"/>
      <c r="G96" s="50"/>
      <c r="H96" s="51"/>
      <c r="I96" s="45"/>
      <c r="J96" s="45"/>
    </row>
    <row r="97" spans="2:10" x14ac:dyDescent="0.2">
      <c r="B97" s="70">
        <v>2</v>
      </c>
      <c r="C97" s="7" t="s">
        <v>20</v>
      </c>
      <c r="D97" s="5" t="s">
        <v>4</v>
      </c>
      <c r="E97" s="8">
        <v>3</v>
      </c>
      <c r="F97" s="72"/>
      <c r="G97" s="45">
        <f t="shared" ref="G97:G112" si="8">E97*F97</f>
        <v>0</v>
      </c>
      <c r="H97" s="73"/>
      <c r="I97" s="45">
        <f t="shared" ref="I97:I112" si="9">E97*H97</f>
        <v>0</v>
      </c>
      <c r="J97" s="45">
        <f t="shared" ref="J97:J127" si="10">G97+I97</f>
        <v>0</v>
      </c>
    </row>
    <row r="98" spans="2:10" x14ac:dyDescent="0.2">
      <c r="B98" s="70">
        <v>3</v>
      </c>
      <c r="C98" s="7" t="s">
        <v>21</v>
      </c>
      <c r="D98" s="5" t="s">
        <v>4</v>
      </c>
      <c r="E98" s="8">
        <v>2</v>
      </c>
      <c r="F98" s="72"/>
      <c r="G98" s="45">
        <f t="shared" si="8"/>
        <v>0</v>
      </c>
      <c r="H98" s="73"/>
      <c r="I98" s="45">
        <f t="shared" si="9"/>
        <v>0</v>
      </c>
      <c r="J98" s="45">
        <f t="shared" si="10"/>
        <v>0</v>
      </c>
    </row>
    <row r="99" spans="2:10" x14ac:dyDescent="0.2">
      <c r="B99" s="70">
        <v>4</v>
      </c>
      <c r="C99" s="7" t="s">
        <v>22</v>
      </c>
      <c r="D99" s="5" t="s">
        <v>4</v>
      </c>
      <c r="E99" s="8">
        <v>1</v>
      </c>
      <c r="F99" s="72"/>
      <c r="G99" s="45">
        <f t="shared" si="8"/>
        <v>0</v>
      </c>
      <c r="H99" s="73"/>
      <c r="I99" s="45">
        <f t="shared" si="9"/>
        <v>0</v>
      </c>
      <c r="J99" s="45">
        <f t="shared" si="10"/>
        <v>0</v>
      </c>
    </row>
    <row r="100" spans="2:10" x14ac:dyDescent="0.2">
      <c r="B100" s="70">
        <v>5</v>
      </c>
      <c r="C100" s="7" t="s">
        <v>41</v>
      </c>
      <c r="D100" s="5" t="s">
        <v>4</v>
      </c>
      <c r="E100" s="8">
        <v>8</v>
      </c>
      <c r="F100" s="72"/>
      <c r="G100" s="45">
        <f t="shared" si="8"/>
        <v>0</v>
      </c>
      <c r="H100" s="73"/>
      <c r="I100" s="45">
        <f t="shared" si="9"/>
        <v>0</v>
      </c>
      <c r="J100" s="45">
        <f t="shared" si="10"/>
        <v>0</v>
      </c>
    </row>
    <row r="101" spans="2:10" x14ac:dyDescent="0.2">
      <c r="B101" s="70">
        <v>6</v>
      </c>
      <c r="C101" s="7" t="s">
        <v>24</v>
      </c>
      <c r="D101" s="5" t="s">
        <v>4</v>
      </c>
      <c r="E101" s="8">
        <v>18</v>
      </c>
      <c r="F101" s="72"/>
      <c r="G101" s="45">
        <f t="shared" si="8"/>
        <v>0</v>
      </c>
      <c r="H101" s="73"/>
      <c r="I101" s="45">
        <f t="shared" si="9"/>
        <v>0</v>
      </c>
      <c r="J101" s="45">
        <f t="shared" si="10"/>
        <v>0</v>
      </c>
    </row>
    <row r="102" spans="2:10" x14ac:dyDescent="0.2">
      <c r="B102" s="70">
        <v>7</v>
      </c>
      <c r="C102" s="7" t="s">
        <v>25</v>
      </c>
      <c r="D102" s="5" t="s">
        <v>4</v>
      </c>
      <c r="E102" s="8">
        <v>11</v>
      </c>
      <c r="F102" s="72"/>
      <c r="G102" s="45">
        <f t="shared" si="8"/>
        <v>0</v>
      </c>
      <c r="H102" s="73"/>
      <c r="I102" s="45">
        <f t="shared" si="9"/>
        <v>0</v>
      </c>
      <c r="J102" s="45">
        <f t="shared" si="10"/>
        <v>0</v>
      </c>
    </row>
    <row r="103" spans="2:10" x14ac:dyDescent="0.2">
      <c r="B103" s="70">
        <v>8</v>
      </c>
      <c r="C103" s="7" t="s">
        <v>26</v>
      </c>
      <c r="D103" s="5" t="s">
        <v>0</v>
      </c>
      <c r="E103" s="8">
        <v>80</v>
      </c>
      <c r="F103" s="72"/>
      <c r="G103" s="45">
        <f t="shared" si="8"/>
        <v>0</v>
      </c>
      <c r="H103" s="73"/>
      <c r="I103" s="45">
        <f t="shared" si="9"/>
        <v>0</v>
      </c>
      <c r="J103" s="45">
        <f t="shared" si="10"/>
        <v>0</v>
      </c>
    </row>
    <row r="104" spans="2:10" x14ac:dyDescent="0.2">
      <c r="B104" s="70">
        <v>9</v>
      </c>
      <c r="C104" s="7" t="s">
        <v>27</v>
      </c>
      <c r="D104" s="5" t="s">
        <v>0</v>
      </c>
      <c r="E104" s="8">
        <v>70</v>
      </c>
      <c r="F104" s="72"/>
      <c r="G104" s="45">
        <f t="shared" si="8"/>
        <v>0</v>
      </c>
      <c r="H104" s="73"/>
      <c r="I104" s="45">
        <f t="shared" si="9"/>
        <v>0</v>
      </c>
      <c r="J104" s="45">
        <f t="shared" si="10"/>
        <v>0</v>
      </c>
    </row>
    <row r="105" spans="2:10" x14ac:dyDescent="0.2">
      <c r="B105" s="70">
        <v>10</v>
      </c>
      <c r="C105" s="7" t="s">
        <v>28</v>
      </c>
      <c r="D105" s="5" t="s">
        <v>0</v>
      </c>
      <c r="E105" s="8">
        <v>160</v>
      </c>
      <c r="F105" s="72"/>
      <c r="G105" s="45">
        <f t="shared" si="8"/>
        <v>0</v>
      </c>
      <c r="H105" s="73"/>
      <c r="I105" s="45">
        <f t="shared" si="9"/>
        <v>0</v>
      </c>
      <c r="J105" s="45">
        <f t="shared" si="10"/>
        <v>0</v>
      </c>
    </row>
    <row r="106" spans="2:10" x14ac:dyDescent="0.2">
      <c r="B106" s="70">
        <v>11</v>
      </c>
      <c r="C106" s="7" t="s">
        <v>29</v>
      </c>
      <c r="D106" s="5" t="s">
        <v>0</v>
      </c>
      <c r="E106" s="8">
        <v>4</v>
      </c>
      <c r="F106" s="72"/>
      <c r="G106" s="45">
        <f t="shared" si="8"/>
        <v>0</v>
      </c>
      <c r="H106" s="73"/>
      <c r="I106" s="45">
        <f t="shared" si="9"/>
        <v>0</v>
      </c>
      <c r="J106" s="45">
        <f t="shared" si="10"/>
        <v>0</v>
      </c>
    </row>
    <row r="107" spans="2:10" x14ac:dyDescent="0.2">
      <c r="B107" s="70">
        <v>12</v>
      </c>
      <c r="C107" s="7" t="s">
        <v>32</v>
      </c>
      <c r="D107" s="5" t="s">
        <v>0</v>
      </c>
      <c r="E107" s="8">
        <v>16</v>
      </c>
      <c r="F107" s="72"/>
      <c r="G107" s="45">
        <f t="shared" si="8"/>
        <v>0</v>
      </c>
      <c r="H107" s="73"/>
      <c r="I107" s="45">
        <f t="shared" si="9"/>
        <v>0</v>
      </c>
      <c r="J107" s="45">
        <f t="shared" si="10"/>
        <v>0</v>
      </c>
    </row>
    <row r="108" spans="2:10" x14ac:dyDescent="0.2">
      <c r="B108" s="70">
        <v>13</v>
      </c>
      <c r="C108" s="7" t="s">
        <v>30</v>
      </c>
      <c r="D108" s="5" t="s">
        <v>4</v>
      </c>
      <c r="E108" s="8">
        <v>32</v>
      </c>
      <c r="F108" s="72"/>
      <c r="G108" s="45">
        <f t="shared" si="8"/>
        <v>0</v>
      </c>
      <c r="H108" s="73"/>
      <c r="I108" s="45">
        <f t="shared" si="9"/>
        <v>0</v>
      </c>
      <c r="J108" s="45">
        <f t="shared" si="10"/>
        <v>0</v>
      </c>
    </row>
    <row r="109" spans="2:10" x14ac:dyDescent="0.2">
      <c r="B109" s="70">
        <v>14</v>
      </c>
      <c r="C109" s="7" t="s">
        <v>34</v>
      </c>
      <c r="D109" s="5" t="s">
        <v>4</v>
      </c>
      <c r="E109" s="8">
        <v>2</v>
      </c>
      <c r="F109" s="72"/>
      <c r="G109" s="45">
        <f t="shared" si="8"/>
        <v>0</v>
      </c>
      <c r="H109" s="73"/>
      <c r="I109" s="45">
        <f t="shared" si="9"/>
        <v>0</v>
      </c>
      <c r="J109" s="45">
        <f t="shared" si="10"/>
        <v>0</v>
      </c>
    </row>
    <row r="110" spans="2:10" x14ac:dyDescent="0.2">
      <c r="B110" s="70">
        <v>15</v>
      </c>
      <c r="C110" s="7" t="s">
        <v>33</v>
      </c>
      <c r="D110" s="5" t="s">
        <v>4</v>
      </c>
      <c r="E110" s="8">
        <v>2</v>
      </c>
      <c r="F110" s="72"/>
      <c r="G110" s="45">
        <f t="shared" si="8"/>
        <v>0</v>
      </c>
      <c r="H110" s="73"/>
      <c r="I110" s="45">
        <f t="shared" si="9"/>
        <v>0</v>
      </c>
      <c r="J110" s="45">
        <f t="shared" si="10"/>
        <v>0</v>
      </c>
    </row>
    <row r="111" spans="2:10" x14ac:dyDescent="0.2">
      <c r="B111" s="70">
        <v>16</v>
      </c>
      <c r="C111" s="7" t="s">
        <v>31</v>
      </c>
      <c r="D111" s="5" t="s">
        <v>4</v>
      </c>
      <c r="E111" s="8">
        <v>55</v>
      </c>
      <c r="F111" s="72"/>
      <c r="G111" s="45">
        <f t="shared" si="8"/>
        <v>0</v>
      </c>
      <c r="H111" s="73"/>
      <c r="I111" s="45">
        <f t="shared" si="9"/>
        <v>0</v>
      </c>
      <c r="J111" s="45">
        <f t="shared" si="10"/>
        <v>0</v>
      </c>
    </row>
    <row r="112" spans="2:10" x14ac:dyDescent="0.2">
      <c r="B112" s="70">
        <v>17</v>
      </c>
      <c r="C112" s="7" t="s">
        <v>37</v>
      </c>
      <c r="D112" s="5" t="s">
        <v>0</v>
      </c>
      <c r="E112" s="8">
        <v>4</v>
      </c>
      <c r="F112" s="72"/>
      <c r="G112" s="45">
        <f t="shared" si="8"/>
        <v>0</v>
      </c>
      <c r="H112" s="73"/>
      <c r="I112" s="45">
        <f t="shared" si="9"/>
        <v>0</v>
      </c>
      <c r="J112" s="45">
        <f t="shared" si="10"/>
        <v>0</v>
      </c>
    </row>
    <row r="113" spans="2:10" x14ac:dyDescent="0.2">
      <c r="B113" s="70"/>
      <c r="C113" s="20"/>
      <c r="D113" s="21"/>
      <c r="E113" s="22"/>
      <c r="F113" s="46"/>
      <c r="G113" s="45"/>
      <c r="H113" s="47"/>
      <c r="I113" s="45"/>
      <c r="J113" s="45"/>
    </row>
    <row r="114" spans="2:10" x14ac:dyDescent="0.2">
      <c r="B114" s="70">
        <v>18</v>
      </c>
      <c r="C114" s="7" t="s">
        <v>35</v>
      </c>
      <c r="D114" s="5" t="s">
        <v>4</v>
      </c>
      <c r="E114" s="23">
        <v>32</v>
      </c>
      <c r="F114" s="48">
        <v>0</v>
      </c>
      <c r="G114" s="45">
        <v>0</v>
      </c>
      <c r="H114" s="76"/>
      <c r="I114" s="45">
        <f>E114*H114</f>
        <v>0</v>
      </c>
      <c r="J114" s="45">
        <f t="shared" si="10"/>
        <v>0</v>
      </c>
    </row>
    <row r="115" spans="2:10" x14ac:dyDescent="0.2">
      <c r="B115" s="70">
        <v>19</v>
      </c>
      <c r="C115" s="7" t="s">
        <v>36</v>
      </c>
      <c r="D115" s="5" t="s">
        <v>4</v>
      </c>
      <c r="E115" s="8">
        <v>32</v>
      </c>
      <c r="F115" s="48">
        <v>0</v>
      </c>
      <c r="G115" s="45">
        <v>0</v>
      </c>
      <c r="H115" s="73"/>
      <c r="I115" s="45">
        <f>E115*H115</f>
        <v>0</v>
      </c>
      <c r="J115" s="45">
        <f t="shared" si="10"/>
        <v>0</v>
      </c>
    </row>
    <row r="116" spans="2:10" x14ac:dyDescent="0.2">
      <c r="B116" s="70">
        <v>20</v>
      </c>
      <c r="C116" s="7" t="s">
        <v>7</v>
      </c>
      <c r="D116" s="5" t="s">
        <v>4</v>
      </c>
      <c r="E116" s="8">
        <v>10</v>
      </c>
      <c r="F116" s="48">
        <v>0</v>
      </c>
      <c r="G116" s="45">
        <v>0</v>
      </c>
      <c r="H116" s="73"/>
      <c r="I116" s="45">
        <f>E116*H116</f>
        <v>0</v>
      </c>
      <c r="J116" s="45">
        <f t="shared" si="10"/>
        <v>0</v>
      </c>
    </row>
    <row r="117" spans="2:10" x14ac:dyDescent="0.2">
      <c r="B117" s="70"/>
      <c r="C117" s="7"/>
      <c r="D117" s="5"/>
      <c r="E117" s="8"/>
      <c r="F117" s="48"/>
      <c r="G117" s="45"/>
      <c r="H117" s="45"/>
      <c r="I117" s="45"/>
      <c r="J117" s="45"/>
    </row>
    <row r="118" spans="2:10" x14ac:dyDescent="0.2">
      <c r="B118" s="70">
        <v>21</v>
      </c>
      <c r="C118" s="7" t="s">
        <v>42</v>
      </c>
      <c r="D118" s="5" t="s">
        <v>0</v>
      </c>
      <c r="E118" s="8">
        <v>20</v>
      </c>
      <c r="F118" s="48">
        <v>0</v>
      </c>
      <c r="G118" s="45">
        <v>0</v>
      </c>
      <c r="H118" s="73"/>
      <c r="I118" s="45">
        <f>E118*H118</f>
        <v>0</v>
      </c>
      <c r="J118" s="45">
        <f t="shared" si="10"/>
        <v>0</v>
      </c>
    </row>
    <row r="119" spans="2:10" x14ac:dyDescent="0.2">
      <c r="B119" s="70">
        <v>22</v>
      </c>
      <c r="C119" s="7" t="s">
        <v>43</v>
      </c>
      <c r="D119" s="5" t="s">
        <v>0</v>
      </c>
      <c r="E119" s="8">
        <v>30</v>
      </c>
      <c r="F119" s="48">
        <v>0</v>
      </c>
      <c r="G119" s="45">
        <v>0</v>
      </c>
      <c r="H119" s="73"/>
      <c r="I119" s="45">
        <f>E119*H119</f>
        <v>0</v>
      </c>
      <c r="J119" s="45">
        <f t="shared" si="10"/>
        <v>0</v>
      </c>
    </row>
    <row r="120" spans="2:10" x14ac:dyDescent="0.2">
      <c r="B120" s="70">
        <v>23</v>
      </c>
      <c r="C120" s="7" t="s">
        <v>44</v>
      </c>
      <c r="D120" s="5" t="s">
        <v>0</v>
      </c>
      <c r="E120" s="8">
        <v>13</v>
      </c>
      <c r="F120" s="48">
        <v>0</v>
      </c>
      <c r="G120" s="45">
        <v>0</v>
      </c>
      <c r="H120" s="73"/>
      <c r="I120" s="45">
        <f>E120*H120</f>
        <v>0</v>
      </c>
      <c r="J120" s="45">
        <f t="shared" si="10"/>
        <v>0</v>
      </c>
    </row>
    <row r="121" spans="2:10" x14ac:dyDescent="0.2">
      <c r="B121" s="70"/>
      <c r="C121" s="24"/>
      <c r="D121" s="25"/>
      <c r="E121" s="26"/>
      <c r="F121" s="48"/>
      <c r="G121" s="45"/>
      <c r="H121" s="51"/>
      <c r="I121" s="45"/>
      <c r="J121" s="45"/>
    </row>
    <row r="122" spans="2:10" x14ac:dyDescent="0.2">
      <c r="B122" s="70">
        <v>24</v>
      </c>
      <c r="C122" s="30" t="s">
        <v>6</v>
      </c>
      <c r="D122" s="5"/>
      <c r="E122" s="8"/>
      <c r="F122" s="48"/>
      <c r="G122" s="45"/>
      <c r="H122" s="45"/>
      <c r="I122" s="45"/>
      <c r="J122" s="45"/>
    </row>
    <row r="123" spans="2:10" x14ac:dyDescent="0.2">
      <c r="B123" s="70">
        <v>25</v>
      </c>
      <c r="C123" s="7" t="s">
        <v>38</v>
      </c>
      <c r="D123" s="5" t="s">
        <v>5</v>
      </c>
      <c r="E123" s="9">
        <v>8</v>
      </c>
      <c r="F123" s="48">
        <v>0</v>
      </c>
      <c r="G123" s="45">
        <v>0</v>
      </c>
      <c r="H123" s="73"/>
      <c r="I123" s="45">
        <f>E123*H123</f>
        <v>0</v>
      </c>
      <c r="J123" s="45">
        <f t="shared" si="10"/>
        <v>0</v>
      </c>
    </row>
    <row r="124" spans="2:10" x14ac:dyDescent="0.2">
      <c r="B124" s="70">
        <v>26</v>
      </c>
      <c r="C124" s="11" t="s">
        <v>39</v>
      </c>
      <c r="D124" s="5" t="s">
        <v>5</v>
      </c>
      <c r="E124" s="9">
        <v>4</v>
      </c>
      <c r="F124" s="48">
        <v>0</v>
      </c>
      <c r="G124" s="45">
        <v>0</v>
      </c>
      <c r="H124" s="73"/>
      <c r="I124" s="45">
        <f>E124*H124</f>
        <v>0</v>
      </c>
      <c r="J124" s="45">
        <f t="shared" si="10"/>
        <v>0</v>
      </c>
    </row>
    <row r="125" spans="2:10" x14ac:dyDescent="0.2">
      <c r="B125" s="70">
        <v>27</v>
      </c>
      <c r="C125" s="18" t="s">
        <v>40</v>
      </c>
      <c r="D125" s="10" t="s">
        <v>5</v>
      </c>
      <c r="E125" s="19">
        <v>2</v>
      </c>
      <c r="F125" s="48">
        <v>0</v>
      </c>
      <c r="G125" s="45">
        <v>0</v>
      </c>
      <c r="H125" s="73"/>
      <c r="I125" s="45">
        <f>E125*H125</f>
        <v>0</v>
      </c>
      <c r="J125" s="45">
        <f t="shared" si="10"/>
        <v>0</v>
      </c>
    </row>
    <row r="126" spans="2:10" x14ac:dyDescent="0.2">
      <c r="B126" s="70"/>
      <c r="C126"/>
      <c r="D126"/>
      <c r="E126"/>
      <c r="F126"/>
      <c r="G126"/>
      <c r="H126"/>
      <c r="I126"/>
    </row>
    <row r="127" spans="2:10" x14ac:dyDescent="0.2">
      <c r="B127" s="84"/>
      <c r="C127" s="79" t="s">
        <v>57</v>
      </c>
      <c r="D127" s="84"/>
      <c r="E127" s="85"/>
      <c r="F127" s="86"/>
      <c r="G127" s="87">
        <f>SUM(G85:G126)</f>
        <v>0</v>
      </c>
      <c r="H127" s="87"/>
      <c r="I127" s="87">
        <f>SUM(I85:I125)</f>
        <v>0</v>
      </c>
      <c r="J127" s="88">
        <f t="shared" si="10"/>
        <v>0</v>
      </c>
    </row>
    <row r="130" spans="2:10" x14ac:dyDescent="0.2">
      <c r="G130" s="65"/>
      <c r="H130" s="65"/>
      <c r="I130" s="65"/>
    </row>
    <row r="131" spans="2:10" x14ac:dyDescent="0.2">
      <c r="G131" s="65"/>
      <c r="H131" s="65"/>
      <c r="I131" s="65"/>
    </row>
    <row r="132" spans="2:10" x14ac:dyDescent="0.2">
      <c r="G132" s="65"/>
      <c r="H132" s="65"/>
      <c r="I132" s="65"/>
    </row>
    <row r="133" spans="2:10" x14ac:dyDescent="0.2">
      <c r="G133" s="65"/>
      <c r="H133" s="65"/>
      <c r="I133" s="65"/>
    </row>
    <row r="134" spans="2:10" x14ac:dyDescent="0.2">
      <c r="G134" s="65"/>
      <c r="H134" s="65"/>
      <c r="I134" s="65"/>
    </row>
    <row r="136" spans="2:10" x14ac:dyDescent="0.2">
      <c r="B136" s="5"/>
      <c r="C136" s="7"/>
      <c r="D136" s="5"/>
      <c r="E136" s="8"/>
      <c r="F136" s="44"/>
      <c r="G136" s="45"/>
      <c r="H136" s="45"/>
      <c r="I136" s="45"/>
      <c r="J136" s="45"/>
    </row>
    <row r="137" spans="2:10" x14ac:dyDescent="0.2">
      <c r="B137" s="15" t="s">
        <v>2</v>
      </c>
      <c r="C137" s="14" t="s">
        <v>3</v>
      </c>
      <c r="D137" s="61" t="s">
        <v>53</v>
      </c>
      <c r="E137" s="62" t="s">
        <v>54</v>
      </c>
      <c r="F137" s="63" t="s">
        <v>48</v>
      </c>
      <c r="G137" s="63" t="s">
        <v>49</v>
      </c>
      <c r="H137" s="63" t="s">
        <v>1</v>
      </c>
      <c r="I137" s="63" t="s">
        <v>50</v>
      </c>
      <c r="J137" s="63" t="s">
        <v>51</v>
      </c>
    </row>
    <row r="138" spans="2:10" ht="13.5" thickBot="1" x14ac:dyDescent="0.25">
      <c r="B138" s="5"/>
      <c r="C138" s="7"/>
      <c r="D138" s="5"/>
      <c r="E138" s="8"/>
      <c r="F138" s="9"/>
      <c r="G138" s="6"/>
      <c r="H138" s="6"/>
      <c r="I138" s="28"/>
      <c r="J138" s="28"/>
    </row>
    <row r="139" spans="2:10" ht="13.5" thickBot="1" x14ac:dyDescent="0.25">
      <c r="B139" s="5"/>
      <c r="C139" s="89" t="s">
        <v>58</v>
      </c>
      <c r="D139" s="5"/>
      <c r="E139" s="8"/>
      <c r="F139" s="44"/>
      <c r="G139" s="45"/>
      <c r="H139" s="45"/>
      <c r="I139" s="45"/>
      <c r="J139" s="45"/>
    </row>
    <row r="140" spans="2:10" x14ac:dyDescent="0.2">
      <c r="B140" s="5"/>
      <c r="C140" s="29"/>
      <c r="D140" s="5"/>
      <c r="E140" s="8"/>
      <c r="F140" s="44"/>
      <c r="G140" s="45"/>
      <c r="H140" s="45"/>
      <c r="I140" s="45"/>
      <c r="J140" s="45"/>
    </row>
    <row r="141" spans="2:10" x14ac:dyDescent="0.2">
      <c r="B141" s="70">
        <v>1</v>
      </c>
      <c r="C141" s="29" t="s">
        <v>56</v>
      </c>
      <c r="D141" s="5" t="s">
        <v>4</v>
      </c>
      <c r="E141" s="8">
        <v>1</v>
      </c>
      <c r="F141" s="44"/>
      <c r="G141" s="45">
        <f>G19</f>
        <v>0</v>
      </c>
      <c r="H141" s="45"/>
      <c r="I141" s="45">
        <f>I19</f>
        <v>0</v>
      </c>
      <c r="J141" s="45">
        <f>G141+I141</f>
        <v>0</v>
      </c>
    </row>
    <row r="142" spans="2:10" x14ac:dyDescent="0.2">
      <c r="B142" s="70"/>
      <c r="C142" s="24"/>
      <c r="D142" s="25"/>
      <c r="E142" s="26"/>
      <c r="F142" s="49"/>
      <c r="G142" s="50"/>
      <c r="H142" s="51"/>
      <c r="I142" s="45"/>
      <c r="J142" s="45"/>
    </row>
    <row r="143" spans="2:10" x14ac:dyDescent="0.2">
      <c r="B143" s="70">
        <v>2</v>
      </c>
      <c r="C143" s="7" t="s">
        <v>20</v>
      </c>
      <c r="D143" s="5" t="s">
        <v>4</v>
      </c>
      <c r="E143" s="8">
        <v>3</v>
      </c>
      <c r="F143" s="72"/>
      <c r="G143" s="45">
        <f t="shared" ref="G143:G158" si="11">E143*F143</f>
        <v>0</v>
      </c>
      <c r="H143" s="73"/>
      <c r="I143" s="45">
        <f t="shared" ref="I143:I158" si="12">E143*H143</f>
        <v>0</v>
      </c>
      <c r="J143" s="45">
        <f t="shared" ref="J143:J171" si="13">G143+I143</f>
        <v>0</v>
      </c>
    </row>
    <row r="144" spans="2:10" x14ac:dyDescent="0.2">
      <c r="B144" s="70">
        <v>3</v>
      </c>
      <c r="C144" s="7" t="s">
        <v>21</v>
      </c>
      <c r="D144" s="5" t="s">
        <v>4</v>
      </c>
      <c r="E144" s="8">
        <v>2</v>
      </c>
      <c r="F144" s="72"/>
      <c r="G144" s="45">
        <f t="shared" si="11"/>
        <v>0</v>
      </c>
      <c r="H144" s="73"/>
      <c r="I144" s="45">
        <f t="shared" si="12"/>
        <v>0</v>
      </c>
      <c r="J144" s="45">
        <f t="shared" si="13"/>
        <v>0</v>
      </c>
    </row>
    <row r="145" spans="2:10" x14ac:dyDescent="0.2">
      <c r="B145" s="70">
        <v>4</v>
      </c>
      <c r="C145" s="7" t="s">
        <v>22</v>
      </c>
      <c r="D145" s="5" t="s">
        <v>4</v>
      </c>
      <c r="E145" s="8">
        <v>1</v>
      </c>
      <c r="F145" s="72"/>
      <c r="G145" s="45">
        <f t="shared" si="11"/>
        <v>0</v>
      </c>
      <c r="H145" s="73"/>
      <c r="I145" s="45">
        <f t="shared" si="12"/>
        <v>0</v>
      </c>
      <c r="J145" s="45">
        <f t="shared" si="13"/>
        <v>0</v>
      </c>
    </row>
    <row r="146" spans="2:10" x14ac:dyDescent="0.2">
      <c r="B146" s="70">
        <v>5</v>
      </c>
      <c r="C146" s="7" t="s">
        <v>41</v>
      </c>
      <c r="D146" s="5" t="s">
        <v>4</v>
      </c>
      <c r="E146" s="8">
        <v>6</v>
      </c>
      <c r="F146" s="72"/>
      <c r="G146" s="45">
        <f t="shared" si="11"/>
        <v>0</v>
      </c>
      <c r="H146" s="73"/>
      <c r="I146" s="45">
        <f t="shared" si="12"/>
        <v>0</v>
      </c>
      <c r="J146" s="45">
        <f t="shared" si="13"/>
        <v>0</v>
      </c>
    </row>
    <row r="147" spans="2:10" x14ac:dyDescent="0.2">
      <c r="B147" s="70">
        <v>6</v>
      </c>
      <c r="C147" s="7" t="s">
        <v>24</v>
      </c>
      <c r="D147" s="5" t="s">
        <v>4</v>
      </c>
      <c r="E147" s="8">
        <v>14</v>
      </c>
      <c r="F147" s="72"/>
      <c r="G147" s="45">
        <f t="shared" si="11"/>
        <v>0</v>
      </c>
      <c r="H147" s="73"/>
      <c r="I147" s="45">
        <f t="shared" si="12"/>
        <v>0</v>
      </c>
      <c r="J147" s="45">
        <f t="shared" si="13"/>
        <v>0</v>
      </c>
    </row>
    <row r="148" spans="2:10" x14ac:dyDescent="0.2">
      <c r="B148" s="70">
        <v>7</v>
      </c>
      <c r="C148" s="7" t="s">
        <v>25</v>
      </c>
      <c r="D148" s="5" t="s">
        <v>4</v>
      </c>
      <c r="E148" s="8">
        <v>9</v>
      </c>
      <c r="F148" s="72"/>
      <c r="G148" s="45">
        <f t="shared" si="11"/>
        <v>0</v>
      </c>
      <c r="H148" s="73"/>
      <c r="I148" s="45">
        <f t="shared" si="12"/>
        <v>0</v>
      </c>
      <c r="J148" s="45">
        <f t="shared" si="13"/>
        <v>0</v>
      </c>
    </row>
    <row r="149" spans="2:10" x14ac:dyDescent="0.2">
      <c r="B149" s="70">
        <v>8</v>
      </c>
      <c r="C149" s="7" t="s">
        <v>26</v>
      </c>
      <c r="D149" s="5" t="s">
        <v>0</v>
      </c>
      <c r="E149" s="8">
        <v>70</v>
      </c>
      <c r="F149" s="72"/>
      <c r="G149" s="45">
        <f t="shared" si="11"/>
        <v>0</v>
      </c>
      <c r="H149" s="73"/>
      <c r="I149" s="45">
        <f t="shared" si="12"/>
        <v>0</v>
      </c>
      <c r="J149" s="45">
        <f t="shared" si="13"/>
        <v>0</v>
      </c>
    </row>
    <row r="150" spans="2:10" x14ac:dyDescent="0.2">
      <c r="B150" s="70">
        <v>9</v>
      </c>
      <c r="C150" s="7" t="s">
        <v>27</v>
      </c>
      <c r="D150" s="5" t="s">
        <v>0</v>
      </c>
      <c r="E150" s="8">
        <v>70</v>
      </c>
      <c r="F150" s="72"/>
      <c r="G150" s="45">
        <f t="shared" si="11"/>
        <v>0</v>
      </c>
      <c r="H150" s="73"/>
      <c r="I150" s="45">
        <f t="shared" si="12"/>
        <v>0</v>
      </c>
      <c r="J150" s="45">
        <f t="shared" si="13"/>
        <v>0</v>
      </c>
    </row>
    <row r="151" spans="2:10" x14ac:dyDescent="0.2">
      <c r="B151" s="70">
        <v>10</v>
      </c>
      <c r="C151" s="7" t="s">
        <v>28</v>
      </c>
      <c r="D151" s="5" t="s">
        <v>0</v>
      </c>
      <c r="E151" s="8">
        <v>135</v>
      </c>
      <c r="F151" s="72"/>
      <c r="G151" s="45">
        <f t="shared" si="11"/>
        <v>0</v>
      </c>
      <c r="H151" s="73"/>
      <c r="I151" s="45">
        <f t="shared" si="12"/>
        <v>0</v>
      </c>
      <c r="J151" s="45">
        <f t="shared" si="13"/>
        <v>0</v>
      </c>
    </row>
    <row r="152" spans="2:10" x14ac:dyDescent="0.2">
      <c r="B152" s="70">
        <v>11</v>
      </c>
      <c r="C152" s="7" t="s">
        <v>29</v>
      </c>
      <c r="D152" s="5" t="s">
        <v>0</v>
      </c>
      <c r="E152" s="8">
        <v>4</v>
      </c>
      <c r="F152" s="72"/>
      <c r="G152" s="45">
        <f t="shared" si="11"/>
        <v>0</v>
      </c>
      <c r="H152" s="73"/>
      <c r="I152" s="45">
        <f t="shared" si="12"/>
        <v>0</v>
      </c>
      <c r="J152" s="45">
        <f t="shared" si="13"/>
        <v>0</v>
      </c>
    </row>
    <row r="153" spans="2:10" x14ac:dyDescent="0.2">
      <c r="B153" s="70">
        <v>12</v>
      </c>
      <c r="C153" s="7" t="s">
        <v>32</v>
      </c>
      <c r="D153" s="5" t="s">
        <v>0</v>
      </c>
      <c r="E153" s="8">
        <v>16</v>
      </c>
      <c r="F153" s="72"/>
      <c r="G153" s="45">
        <f t="shared" si="11"/>
        <v>0</v>
      </c>
      <c r="H153" s="73"/>
      <c r="I153" s="45">
        <f t="shared" si="12"/>
        <v>0</v>
      </c>
      <c r="J153" s="45">
        <f t="shared" si="13"/>
        <v>0</v>
      </c>
    </row>
    <row r="154" spans="2:10" x14ac:dyDescent="0.2">
      <c r="B154" s="70">
        <v>13</v>
      </c>
      <c r="C154" s="7" t="s">
        <v>30</v>
      </c>
      <c r="D154" s="5" t="s">
        <v>4</v>
      </c>
      <c r="E154" s="8">
        <v>26</v>
      </c>
      <c r="F154" s="72"/>
      <c r="G154" s="45">
        <f t="shared" si="11"/>
        <v>0</v>
      </c>
      <c r="H154" s="73"/>
      <c r="I154" s="45">
        <f t="shared" si="12"/>
        <v>0</v>
      </c>
      <c r="J154" s="45">
        <f t="shared" si="13"/>
        <v>0</v>
      </c>
    </row>
    <row r="155" spans="2:10" x14ac:dyDescent="0.2">
      <c r="B155" s="70">
        <v>14</v>
      </c>
      <c r="C155" s="7" t="s">
        <v>34</v>
      </c>
      <c r="D155" s="5" t="s">
        <v>4</v>
      </c>
      <c r="E155" s="8">
        <v>2</v>
      </c>
      <c r="F155" s="72"/>
      <c r="G155" s="45">
        <f t="shared" si="11"/>
        <v>0</v>
      </c>
      <c r="H155" s="73"/>
      <c r="I155" s="45">
        <f t="shared" si="12"/>
        <v>0</v>
      </c>
      <c r="J155" s="45">
        <f t="shared" si="13"/>
        <v>0</v>
      </c>
    </row>
    <row r="156" spans="2:10" x14ac:dyDescent="0.2">
      <c r="B156" s="70">
        <v>15</v>
      </c>
      <c r="C156" s="7" t="s">
        <v>33</v>
      </c>
      <c r="D156" s="5" t="s">
        <v>4</v>
      </c>
      <c r="E156" s="8">
        <v>2</v>
      </c>
      <c r="F156" s="72"/>
      <c r="G156" s="45">
        <f t="shared" si="11"/>
        <v>0</v>
      </c>
      <c r="H156" s="73"/>
      <c r="I156" s="45">
        <f t="shared" si="12"/>
        <v>0</v>
      </c>
      <c r="J156" s="45">
        <f t="shared" si="13"/>
        <v>0</v>
      </c>
    </row>
    <row r="157" spans="2:10" x14ac:dyDescent="0.2">
      <c r="B157" s="70">
        <v>16</v>
      </c>
      <c r="C157" s="7" t="s">
        <v>31</v>
      </c>
      <c r="D157" s="5" t="s">
        <v>4</v>
      </c>
      <c r="E157" s="8">
        <v>50</v>
      </c>
      <c r="F157" s="72"/>
      <c r="G157" s="45">
        <f t="shared" si="11"/>
        <v>0</v>
      </c>
      <c r="H157" s="73"/>
      <c r="I157" s="45">
        <f t="shared" si="12"/>
        <v>0</v>
      </c>
      <c r="J157" s="45">
        <f t="shared" si="13"/>
        <v>0</v>
      </c>
    </row>
    <row r="158" spans="2:10" x14ac:dyDescent="0.2">
      <c r="B158" s="70">
        <v>17</v>
      </c>
      <c r="C158" s="7" t="s">
        <v>37</v>
      </c>
      <c r="D158" s="5" t="s">
        <v>0</v>
      </c>
      <c r="E158" s="8">
        <v>4</v>
      </c>
      <c r="F158" s="72"/>
      <c r="G158" s="45">
        <f t="shared" si="11"/>
        <v>0</v>
      </c>
      <c r="H158" s="73"/>
      <c r="I158" s="45">
        <f t="shared" si="12"/>
        <v>0</v>
      </c>
      <c r="J158" s="45">
        <f t="shared" si="13"/>
        <v>0</v>
      </c>
    </row>
    <row r="159" spans="2:10" x14ac:dyDescent="0.2">
      <c r="B159" s="70"/>
      <c r="C159" s="20"/>
      <c r="D159" s="21"/>
      <c r="E159" s="22"/>
      <c r="F159" s="46"/>
      <c r="G159" s="45"/>
      <c r="H159" s="47"/>
      <c r="I159" s="45"/>
      <c r="J159" s="45"/>
    </row>
    <row r="160" spans="2:10" x14ac:dyDescent="0.2">
      <c r="B160" s="70">
        <v>18</v>
      </c>
      <c r="C160" s="7" t="s">
        <v>35</v>
      </c>
      <c r="D160" s="5" t="s">
        <v>4</v>
      </c>
      <c r="E160" s="23">
        <v>28</v>
      </c>
      <c r="F160" s="48">
        <v>0</v>
      </c>
      <c r="G160" s="45">
        <v>0</v>
      </c>
      <c r="H160" s="76"/>
      <c r="I160" s="45">
        <f>E160*H160</f>
        <v>0</v>
      </c>
      <c r="J160" s="45">
        <f t="shared" si="13"/>
        <v>0</v>
      </c>
    </row>
    <row r="161" spans="2:10" x14ac:dyDescent="0.2">
      <c r="B161" s="70">
        <v>19</v>
      </c>
      <c r="C161" s="7" t="s">
        <v>36</v>
      </c>
      <c r="D161" s="5" t="s">
        <v>4</v>
      </c>
      <c r="E161" s="8">
        <v>26</v>
      </c>
      <c r="F161" s="48">
        <v>0</v>
      </c>
      <c r="G161" s="45">
        <v>0</v>
      </c>
      <c r="H161" s="73"/>
      <c r="I161" s="45">
        <f>E161*H161</f>
        <v>0</v>
      </c>
      <c r="J161" s="45">
        <f t="shared" si="13"/>
        <v>0</v>
      </c>
    </row>
    <row r="162" spans="2:10" x14ac:dyDescent="0.2">
      <c r="B162" s="70">
        <v>20</v>
      </c>
      <c r="C162" s="7" t="s">
        <v>7</v>
      </c>
      <c r="D162" s="5" t="s">
        <v>4</v>
      </c>
      <c r="E162" s="8">
        <v>8</v>
      </c>
      <c r="F162" s="48">
        <v>0</v>
      </c>
      <c r="G162" s="45">
        <v>0</v>
      </c>
      <c r="H162" s="73"/>
      <c r="I162" s="45">
        <f>E162*H162</f>
        <v>0</v>
      </c>
      <c r="J162" s="45">
        <f t="shared" si="13"/>
        <v>0</v>
      </c>
    </row>
    <row r="163" spans="2:10" x14ac:dyDescent="0.2">
      <c r="B163" s="70"/>
      <c r="C163" s="7"/>
      <c r="D163" s="5"/>
      <c r="E163" s="8"/>
      <c r="F163" s="48"/>
      <c r="G163" s="45"/>
      <c r="H163" s="45"/>
      <c r="I163" s="45"/>
      <c r="J163" s="45"/>
    </row>
    <row r="164" spans="2:10" x14ac:dyDescent="0.2">
      <c r="B164" s="70">
        <v>21</v>
      </c>
      <c r="C164" s="7" t="s">
        <v>42</v>
      </c>
      <c r="D164" s="5" t="s">
        <v>0</v>
      </c>
      <c r="E164" s="8">
        <v>18</v>
      </c>
      <c r="F164" s="48">
        <v>0</v>
      </c>
      <c r="G164" s="45">
        <v>0</v>
      </c>
      <c r="H164" s="73"/>
      <c r="I164" s="45">
        <f>E164*H164</f>
        <v>0</v>
      </c>
      <c r="J164" s="45">
        <f t="shared" si="13"/>
        <v>0</v>
      </c>
    </row>
    <row r="165" spans="2:10" x14ac:dyDescent="0.2">
      <c r="B165" s="70">
        <v>22</v>
      </c>
      <c r="C165" s="7" t="s">
        <v>43</v>
      </c>
      <c r="D165" s="5" t="s">
        <v>0</v>
      </c>
      <c r="E165" s="8">
        <v>28</v>
      </c>
      <c r="F165" s="48">
        <v>0</v>
      </c>
      <c r="G165" s="45">
        <v>0</v>
      </c>
      <c r="H165" s="73"/>
      <c r="I165" s="45">
        <f>E165*H165</f>
        <v>0</v>
      </c>
      <c r="J165" s="45">
        <f t="shared" si="13"/>
        <v>0</v>
      </c>
    </row>
    <row r="166" spans="2:10" x14ac:dyDescent="0.2">
      <c r="B166" s="70">
        <v>23</v>
      </c>
      <c r="C166" s="7" t="s">
        <v>44</v>
      </c>
      <c r="D166" s="5" t="s">
        <v>0</v>
      </c>
      <c r="E166" s="8">
        <v>9</v>
      </c>
      <c r="F166" s="48">
        <v>0</v>
      </c>
      <c r="G166" s="45">
        <v>0</v>
      </c>
      <c r="H166" s="73"/>
      <c r="I166" s="45">
        <f>E166*H166</f>
        <v>0</v>
      </c>
      <c r="J166" s="45">
        <f t="shared" si="13"/>
        <v>0</v>
      </c>
    </row>
    <row r="167" spans="2:10" x14ac:dyDescent="0.2">
      <c r="B167" s="70"/>
      <c r="C167" s="24"/>
      <c r="D167" s="25"/>
      <c r="E167" s="26"/>
      <c r="F167" s="48"/>
      <c r="G167" s="45"/>
      <c r="H167" s="51"/>
      <c r="I167" s="45"/>
      <c r="J167" s="45"/>
    </row>
    <row r="168" spans="2:10" x14ac:dyDescent="0.2">
      <c r="B168" s="70">
        <v>24</v>
      </c>
      <c r="C168" s="30" t="s">
        <v>6</v>
      </c>
      <c r="D168" s="5"/>
      <c r="E168" s="8"/>
      <c r="F168" s="48"/>
      <c r="G168" s="45"/>
      <c r="H168" s="45"/>
      <c r="I168" s="45"/>
      <c r="J168" s="45"/>
    </row>
    <row r="169" spans="2:10" x14ac:dyDescent="0.2">
      <c r="B169" s="70">
        <v>25</v>
      </c>
      <c r="C169" s="7" t="s">
        <v>38</v>
      </c>
      <c r="D169" s="5" t="s">
        <v>5</v>
      </c>
      <c r="E169" s="9">
        <v>6</v>
      </c>
      <c r="F169" s="48">
        <v>0</v>
      </c>
      <c r="G169" s="45">
        <v>0</v>
      </c>
      <c r="H169" s="73"/>
      <c r="I169" s="45">
        <f>E169*H169</f>
        <v>0</v>
      </c>
      <c r="J169" s="45">
        <f t="shared" si="13"/>
        <v>0</v>
      </c>
    </row>
    <row r="170" spans="2:10" x14ac:dyDescent="0.2">
      <c r="B170" s="70">
        <v>26</v>
      </c>
      <c r="C170" s="11" t="s">
        <v>39</v>
      </c>
      <c r="D170" s="5" t="s">
        <v>5</v>
      </c>
      <c r="E170" s="9">
        <v>3</v>
      </c>
      <c r="F170" s="48">
        <v>0</v>
      </c>
      <c r="G170" s="45">
        <v>0</v>
      </c>
      <c r="H170" s="73"/>
      <c r="I170" s="45">
        <f>E170*H170</f>
        <v>0</v>
      </c>
      <c r="J170" s="45">
        <f t="shared" si="13"/>
        <v>0</v>
      </c>
    </row>
    <row r="171" spans="2:10" x14ac:dyDescent="0.2">
      <c r="B171" s="70">
        <v>27</v>
      </c>
      <c r="C171" s="18" t="s">
        <v>40</v>
      </c>
      <c r="D171" s="10" t="s">
        <v>5</v>
      </c>
      <c r="E171" s="19">
        <v>2</v>
      </c>
      <c r="F171" s="48">
        <v>0</v>
      </c>
      <c r="G171" s="45">
        <v>0</v>
      </c>
      <c r="H171" s="73"/>
      <c r="I171" s="45">
        <f>E171*H171</f>
        <v>0</v>
      </c>
      <c r="J171" s="45">
        <f t="shared" si="13"/>
        <v>0</v>
      </c>
    </row>
    <row r="172" spans="2:10" x14ac:dyDescent="0.2">
      <c r="B172"/>
      <c r="C172"/>
      <c r="D172"/>
      <c r="E172"/>
      <c r="F172"/>
      <c r="G172"/>
      <c r="H172"/>
      <c r="I172"/>
    </row>
    <row r="173" spans="2:10" x14ac:dyDescent="0.2">
      <c r="B173" s="84"/>
      <c r="C173" s="79" t="s">
        <v>59</v>
      </c>
      <c r="D173" s="84"/>
      <c r="E173" s="85"/>
      <c r="F173" s="86"/>
      <c r="G173" s="87">
        <f>SUM(G141:G171)</f>
        <v>0</v>
      </c>
      <c r="H173" s="87"/>
      <c r="I173" s="87">
        <f t="shared" ref="I173" si="14">SUM(I141:I171)</f>
        <v>0</v>
      </c>
      <c r="J173" s="88">
        <f>SUM(J141:J171)</f>
        <v>0</v>
      </c>
    </row>
  </sheetData>
  <mergeCells count="2">
    <mergeCell ref="E1:J1"/>
    <mergeCell ref="B12:I12"/>
  </mergeCells>
  <phoneticPr fontId="32" type="noConversion"/>
  <pageMargins left="0.51" right="0.19685039370078741" top="0.78" bottom="0.34" header="0.31496062992125984" footer="0.19685039370078741"/>
  <pageSetup paperSize="9" scale="90" orientation="landscape" r:id="rId1"/>
  <headerFooter alignWithMargins="0">
    <oddHeader>Stránka &amp;P z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zoomScale="115" zoomScaleNormal="115" workbookViewId="0">
      <selection activeCell="A4" sqref="A4:B4"/>
    </sheetView>
  </sheetViews>
  <sheetFormatPr defaultRowHeight="12.75" x14ac:dyDescent="0.2"/>
  <cols>
    <col min="1" max="1" width="106" bestFit="1" customWidth="1"/>
    <col min="2" max="2" width="23.140625" customWidth="1"/>
  </cols>
  <sheetData>
    <row r="3" spans="1:2" ht="13.5" thickBot="1" x14ac:dyDescent="0.25"/>
    <row r="4" spans="1:2" ht="16.5" thickBot="1" x14ac:dyDescent="0.3">
      <c r="A4" s="151" t="s">
        <v>114</v>
      </c>
      <c r="B4" s="152"/>
    </row>
    <row r="5" spans="1:2" ht="15.75" thickBot="1" x14ac:dyDescent="0.3">
      <c r="A5" s="124"/>
    </row>
    <row r="6" spans="1:2" ht="16.5" thickBot="1" x14ac:dyDescent="0.3">
      <c r="B6" s="130" t="s">
        <v>119</v>
      </c>
    </row>
    <row r="7" spans="1:2" ht="15" x14ac:dyDescent="0.2">
      <c r="A7" s="131" t="s">
        <v>115</v>
      </c>
      <c r="B7" s="132">
        <f>'Zařizovací předměty a práce'!D28</f>
        <v>0</v>
      </c>
    </row>
    <row r="8" spans="1:2" ht="15.75" thickBot="1" x14ac:dyDescent="0.25">
      <c r="A8" s="134" t="s">
        <v>116</v>
      </c>
      <c r="B8" s="133">
        <f>'Položkové rozpočty bytů'!J12</f>
        <v>0</v>
      </c>
    </row>
    <row r="9" spans="1:2" ht="13.5" thickBot="1" x14ac:dyDescent="0.25">
      <c r="A9" s="125"/>
      <c r="B9" s="108"/>
    </row>
    <row r="10" spans="1:2" ht="18.75" thickBot="1" x14ac:dyDescent="0.3">
      <c r="A10" s="129" t="s">
        <v>117</v>
      </c>
      <c r="B10" s="126">
        <f>B7+B8</f>
        <v>0</v>
      </c>
    </row>
  </sheetData>
  <dataConsolidate/>
  <mergeCells count="1">
    <mergeCell ref="A4:B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o D A A B Q S w M E F A A C A A g A d Y 1 q W 2 M r 5 T C q A A A A + g A A A B I A H A B D b 2 5 m a W c v U G F j a 2 F n Z S 5 4 b W w g o h g A K K A U A A A A A A A A A A A A A A A A A A A A A A A A A A A A h Y 9 L D o I w G I S v Q r q n L T X 4 y k 9 Z s J X E x M Q Y d 0 2 p 0 A j F 0 G K 5 m w u P 5 B U k U d S d y 5 n 5 J p l 5 3 O 6 Q D k 0 d X F V n d W s S F G G K A m V k W 2 h T J q h 3 p 3 C J U g 5 b I c + i V M E I G 7 s e r E 5 Q 5 d x l T Y j 3 H v s Z b r u S M E o j c s g 3 O 1 m p R o T a W C e M V O j T K v 6 3 E I f 9 a w x n e B 7 h O F o x H D P G F k C m A H J t v h A b N 2 M K 5 M e E r K 9 d 3 y k u b Z g d g U w S y P s H f w J Q S w M E F A A C A A g A d Y 1 q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W N a l s o i k e 4 D g A A A B E A A A A T A B w A R m 9 y b X V s Y X M v U 2 V j d G l v b j E u b S C i G A A o o B Q A A A A A A A A A A A A A A A A A A A A A A A A A A A A r T k 0 u y c z P U w i G 0 I b W A F B L A Q I t A B Q A A g A I A H W N a l t j K + U w q g A A A P o A A A A S A A A A A A A A A A A A A A A A A A A A A A B D b 2 5 m a W c v U G F j a 2 F n Z S 5 4 b W x Q S w E C L Q A U A A I A C A B 1 j W p b D 8 r p q 6 Q A A A D p A A A A E w A A A A A A A A A A A A A A A A D 2 A A A A W 0 N v b n R l b n R f V H l w Z X N d L n h t b F B L A Q I t A B Q A A g A I A H W N a l s o i k e 4 D g A A A B E A A A A T A A A A A A A A A A A A A A A A A O c B A A B G b 3 J t d W x h c y 9 T Z W N 0 a W 9 u M S 5 t U E s F B g A A A A A D A A M A w g A A A E I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D Z L 8 Y z r z K S J y 5 v V C 1 U 0 0 8 A A A A A A I A A A A A A A N m A A D A A A A A E A A A A M f X 8 8 F r 0 n R n a k S P W V f b D c Y A A A A A B I A A A K A A A A A Q A A A A A f / B Q W 0 i 4 U L G s N Y P / l j W k 1 A A A A D L a d Z j r A o v h u U l s S T 7 I a z 2 h P q Q T k w u + E I + 2 u N 5 C O 1 D x O E H h n g R s M a 2 P o e 1 + a U 2 O O 5 4 p g t H a H W w 4 N R m N H F K + Y 1 l f A q U C w 4 v U I b p t B F H u 3 B n d R Q A A A A L b h r a w E 6 D D d X S u 2 J h X h r h o M v Q 7 Q = = < / D a t a M a s h u p > 
</file>

<file path=customXml/itemProps1.xml><?xml version="1.0" encoding="utf-8"?>
<ds:datastoreItem xmlns:ds="http://schemas.openxmlformats.org/officeDocument/2006/customXml" ds:itemID="{9DD981CB-1810-4E0D-8842-57C8C0AA09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Zařizovací předměty a práce</vt:lpstr>
      <vt:lpstr>Položkové rozpočty bytů</vt:lpstr>
      <vt:lpstr>Výsledná cena</vt:lpstr>
    </vt:vector>
  </TitlesOfParts>
  <Company>2/9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Nezval</dc:creator>
  <cp:lastModifiedBy>Petr Kulich</cp:lastModifiedBy>
  <cp:lastPrinted>2025-10-19T21:00:17Z</cp:lastPrinted>
  <dcterms:created xsi:type="dcterms:W3CDTF">2000-04-28T08:06:11Z</dcterms:created>
  <dcterms:modified xsi:type="dcterms:W3CDTF">2025-11-11T08:17:35Z</dcterms:modified>
</cp:coreProperties>
</file>