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turccz-my.sharepoint.com/personal/gajger_szturc_cz/Documents/Dokumenty/Firma/Nabídky/Kino Kosmos/2025 - III.etapa/cenová nabídka/"/>
    </mc:Choice>
  </mc:AlternateContent>
  <xr:revisionPtr revIDLastSave="1" documentId="8_{7A38B36D-1237-47A9-B5C7-5DEF937251FF}" xr6:coauthVersionLast="47" xr6:coauthVersionMax="47" xr10:uidLastSave="{33BF33E6-AD7A-4F0A-BEE4-6E2F6EEBEE01}"/>
  <bookViews>
    <workbookView xWindow="-108" yWindow="-108" windowWidth="23256" windowHeight="12576" activeTab="2" xr2:uid="{00000000-000D-0000-FFFF-FFFF00000000}"/>
  </bookViews>
  <sheets>
    <sheet name="str.1" sheetId="3" r:id="rId1"/>
    <sheet name="str.2" sheetId="4" r:id="rId2"/>
    <sheet name="celkem" sheetId="5" r:id="rId3"/>
  </sheets>
  <definedNames>
    <definedName name="_xlnm.Print_Area" localSheetId="2">celkem!$B$2:$R$64</definedName>
    <definedName name="_xlnm.Print_Area" localSheetId="0">str.1!$B$2:$R$53</definedName>
    <definedName name="_xlnm.Print_Area" localSheetId="1">str.2!$B$2:$R$35</definedName>
  </definedNames>
  <calcPr calcId="181029"/>
</workbook>
</file>

<file path=xl/calcChain.xml><?xml version="1.0" encoding="utf-8"?>
<calcChain xmlns="http://schemas.openxmlformats.org/spreadsheetml/2006/main">
  <c r="N21" i="3" l="1"/>
  <c r="M21" i="3"/>
  <c r="L21" i="3"/>
  <c r="O21" i="3" s="1"/>
  <c r="N19" i="3"/>
  <c r="M19" i="3"/>
  <c r="L19" i="3"/>
  <c r="O36" i="5"/>
  <c r="N36" i="5"/>
  <c r="M36" i="5"/>
  <c r="L36" i="5"/>
  <c r="N29" i="3"/>
  <c r="M29" i="3"/>
  <c r="L29" i="3"/>
  <c r="N23" i="4"/>
  <c r="M23" i="4"/>
  <c r="L23" i="4"/>
  <c r="N31" i="5"/>
  <c r="M31" i="5"/>
  <c r="L31" i="5"/>
  <c r="N22" i="3"/>
  <c r="M22" i="3"/>
  <c r="L22" i="3"/>
  <c r="N40" i="3"/>
  <c r="M40" i="3"/>
  <c r="L40" i="3"/>
  <c r="N12" i="3"/>
  <c r="M12" i="3"/>
  <c r="L12" i="3"/>
  <c r="N33" i="5"/>
  <c r="M33" i="5"/>
  <c r="L33" i="5"/>
  <c r="N37" i="5"/>
  <c r="M37" i="5"/>
  <c r="L37" i="5"/>
  <c r="N35" i="5"/>
  <c r="M35" i="5"/>
  <c r="L35" i="5"/>
  <c r="N18" i="5"/>
  <c r="M18" i="5"/>
  <c r="L18" i="5"/>
  <c r="N22" i="4"/>
  <c r="M22" i="4"/>
  <c r="L22" i="4"/>
  <c r="N24" i="4"/>
  <c r="M24" i="4"/>
  <c r="L24" i="4"/>
  <c r="N44" i="3"/>
  <c r="M44" i="3"/>
  <c r="L44" i="3"/>
  <c r="N28" i="3"/>
  <c r="M28" i="3"/>
  <c r="L28" i="3"/>
  <c r="M45" i="3"/>
  <c r="L45" i="3"/>
  <c r="N45" i="3" s="1"/>
  <c r="O19" i="3" l="1"/>
  <c r="O23" i="4"/>
  <c r="O29" i="3"/>
  <c r="O22" i="4"/>
  <c r="O22" i="3"/>
  <c r="O31" i="5"/>
  <c r="O35" i="5"/>
  <c r="O24" i="4"/>
  <c r="O40" i="3"/>
  <c r="O33" i="5"/>
  <c r="O12" i="3"/>
  <c r="O37" i="5"/>
  <c r="O18" i="5"/>
  <c r="O44" i="3"/>
  <c r="O28" i="3"/>
  <c r="O45" i="3"/>
  <c r="M34" i="5"/>
  <c r="L34" i="5"/>
  <c r="M18" i="4"/>
  <c r="L18" i="4"/>
  <c r="M11" i="4"/>
  <c r="L11" i="4"/>
  <c r="N11" i="4" s="1"/>
  <c r="M42" i="3"/>
  <c r="L42" i="3"/>
  <c r="N42" i="3" s="1"/>
  <c r="M46" i="5"/>
  <c r="L46" i="5"/>
  <c r="N46" i="5" s="1"/>
  <c r="M41" i="5"/>
  <c r="L41" i="5"/>
  <c r="M24" i="5"/>
  <c r="L24" i="5"/>
  <c r="N24" i="5" s="1"/>
  <c r="M34" i="3"/>
  <c r="L34" i="3"/>
  <c r="N34" i="3" s="1"/>
  <c r="M43" i="3"/>
  <c r="L43" i="3"/>
  <c r="M13" i="3"/>
  <c r="L13" i="3"/>
  <c r="M20" i="3"/>
  <c r="L20" i="3"/>
  <c r="N41" i="5" l="1"/>
  <c r="H39" i="5"/>
  <c r="O42" i="3"/>
  <c r="N34" i="5"/>
  <c r="O34" i="5" s="1"/>
  <c r="N18" i="4"/>
  <c r="O18" i="4" s="1"/>
  <c r="O11" i="4"/>
  <c r="O34" i="3"/>
  <c r="O46" i="5"/>
  <c r="O41" i="5"/>
  <c r="O24" i="5"/>
  <c r="N43" i="3"/>
  <c r="O43" i="3" s="1"/>
  <c r="N13" i="3"/>
  <c r="O13" i="3" s="1"/>
  <c r="N20" i="3"/>
  <c r="O20" i="3" s="1"/>
  <c r="M14" i="3"/>
  <c r="L14" i="3"/>
  <c r="M41" i="3"/>
  <c r="L41" i="3"/>
  <c r="M38" i="3"/>
  <c r="L38" i="3"/>
  <c r="M36" i="3"/>
  <c r="L36" i="3"/>
  <c r="N36" i="3" s="1"/>
  <c r="M35" i="3"/>
  <c r="L35" i="3"/>
  <c r="H32" i="3" l="1"/>
  <c r="N14" i="3"/>
  <c r="O14" i="3" s="1"/>
  <c r="O36" i="3"/>
  <c r="N35" i="3"/>
  <c r="O35" i="3" s="1"/>
  <c r="N38" i="3"/>
  <c r="O38" i="3" s="1"/>
  <c r="N41" i="3"/>
  <c r="O41" i="3" s="1"/>
  <c r="M32" i="5"/>
  <c r="L32" i="5"/>
  <c r="N32" i="5" s="1"/>
  <c r="M27" i="5"/>
  <c r="L27" i="5"/>
  <c r="N27" i="5" s="1"/>
  <c r="M26" i="5"/>
  <c r="L26" i="5"/>
  <c r="M25" i="5"/>
  <c r="L25" i="5"/>
  <c r="M23" i="5"/>
  <c r="L23" i="5"/>
  <c r="M30" i="5"/>
  <c r="L30" i="5"/>
  <c r="N30" i="5" s="1"/>
  <c r="M28" i="5"/>
  <c r="L28" i="5"/>
  <c r="N28" i="5" s="1"/>
  <c r="M19" i="5"/>
  <c r="L19" i="5"/>
  <c r="M17" i="5"/>
  <c r="L17" i="5"/>
  <c r="N17" i="5" s="1"/>
  <c r="M16" i="5"/>
  <c r="L16" i="5"/>
  <c r="N16" i="5" s="1"/>
  <c r="M14" i="5"/>
  <c r="L14" i="5"/>
  <c r="N14" i="5" s="1"/>
  <c r="M12" i="5"/>
  <c r="L12" i="5"/>
  <c r="M10" i="5"/>
  <c r="L10" i="5"/>
  <c r="M20" i="4"/>
  <c r="L20" i="4"/>
  <c r="N20" i="4" s="1"/>
  <c r="M19" i="4"/>
  <c r="L19" i="4"/>
  <c r="N19" i="4" s="1"/>
  <c r="M16" i="4"/>
  <c r="L16" i="4"/>
  <c r="N16" i="4" s="1"/>
  <c r="M14" i="4"/>
  <c r="L14" i="4"/>
  <c r="M13" i="4"/>
  <c r="L13" i="4"/>
  <c r="N13" i="4" s="1"/>
  <c r="M10" i="4"/>
  <c r="L10" i="4"/>
  <c r="N10" i="4" s="1"/>
  <c r="M24" i="3"/>
  <c r="L24" i="3"/>
  <c r="N24" i="3" s="1"/>
  <c r="M30" i="3"/>
  <c r="L30" i="3"/>
  <c r="N30" i="3" s="1"/>
  <c r="O50" i="5" l="1"/>
  <c r="O51" i="5"/>
  <c r="O19" i="4"/>
  <c r="H21" i="5"/>
  <c r="O16" i="4"/>
  <c r="O13" i="4"/>
  <c r="O32" i="5"/>
  <c r="O28" i="5"/>
  <c r="O27" i="5"/>
  <c r="N26" i="5"/>
  <c r="O26" i="5" s="1"/>
  <c r="N23" i="5"/>
  <c r="O23" i="5" s="1"/>
  <c r="N25" i="5"/>
  <c r="O25" i="5" s="1"/>
  <c r="O16" i="5"/>
  <c r="O30" i="5"/>
  <c r="O14" i="5"/>
  <c r="N10" i="5"/>
  <c r="O17" i="5"/>
  <c r="O20" i="4"/>
  <c r="O29" i="4"/>
  <c r="H8" i="5"/>
  <c r="N12" i="5"/>
  <c r="O12" i="5" s="1"/>
  <c r="N19" i="5"/>
  <c r="O19" i="5" s="1"/>
  <c r="O30" i="4"/>
  <c r="H8" i="4"/>
  <c r="O10" i="4"/>
  <c r="N14" i="4"/>
  <c r="O24" i="3"/>
  <c r="O30" i="3"/>
  <c r="M16" i="3"/>
  <c r="L16" i="3"/>
  <c r="N16" i="3" s="1"/>
  <c r="M25" i="3"/>
  <c r="L25" i="3"/>
  <c r="N25" i="3" s="1"/>
  <c r="M26" i="3"/>
  <c r="L26" i="3"/>
  <c r="N26" i="3" s="1"/>
  <c r="M17" i="3"/>
  <c r="L17" i="3"/>
  <c r="N17" i="3" s="1"/>
  <c r="M23" i="3"/>
  <c r="L23" i="3"/>
  <c r="N23" i="3" s="1"/>
  <c r="M10" i="3"/>
  <c r="O10" i="5" l="1"/>
  <c r="O53" i="5" s="1"/>
  <c r="O52" i="5"/>
  <c r="O31" i="4"/>
  <c r="O14" i="4"/>
  <c r="O32" i="4" s="1"/>
  <c r="O25" i="3"/>
  <c r="O16" i="3"/>
  <c r="O26" i="3"/>
  <c r="O48" i="3"/>
  <c r="N56" i="5" s="1"/>
  <c r="N60" i="5" s="1"/>
  <c r="O17" i="3"/>
  <c r="O23" i="3"/>
  <c r="L10" i="3" l="1"/>
  <c r="H8" i="3" s="1"/>
  <c r="N10" i="3" l="1"/>
  <c r="O49" i="3" s="1"/>
  <c r="O56" i="5" s="1"/>
  <c r="O60" i="5" s="1"/>
  <c r="O47" i="3"/>
  <c r="M56" i="5" s="1"/>
  <c r="M60" i="5" s="1"/>
  <c r="N61" i="5" l="1"/>
  <c r="O10" i="3"/>
  <c r="O50" i="3" s="1"/>
</calcChain>
</file>

<file path=xl/sharedStrings.xml><?xml version="1.0" encoding="utf-8"?>
<sst xmlns="http://schemas.openxmlformats.org/spreadsheetml/2006/main" count="298" uniqueCount="247">
  <si>
    <t>KS</t>
  </si>
  <si>
    <t>DPH</t>
  </si>
  <si>
    <t>rozměry                                 ( š x hl / v - mm )</t>
  </si>
  <si>
    <t>CELKEM BEZ DPH (Kč)</t>
  </si>
  <si>
    <t>CELKEM S DPH</t>
  </si>
  <si>
    <t>DATUM:</t>
  </si>
  <si>
    <t xml:space="preserve">        </t>
  </si>
  <si>
    <t>CELKEM       S DPH</t>
  </si>
  <si>
    <t>CENA / KS BEZ DPH</t>
  </si>
  <si>
    <t>CENA / CELKEM BEZ DPH</t>
  </si>
  <si>
    <t>DPH 21% CELKEM</t>
  </si>
  <si>
    <t>DPH 21% CELKEM (Kč)</t>
  </si>
  <si>
    <t>SOUČET</t>
  </si>
  <si>
    <t>DPH 21%</t>
  </si>
  <si>
    <t>INTERIÉR CELKEM</t>
  </si>
  <si>
    <t>DOPRAVA</t>
  </si>
  <si>
    <t>CELKEM BEZ DPH</t>
  </si>
  <si>
    <t>CELKOVÁ CENA S DPH</t>
  </si>
  <si>
    <t>REŽIE</t>
  </si>
  <si>
    <t>DPH 12% CELKEM</t>
  </si>
  <si>
    <t>DPH 12% CELKEM (Kč)</t>
  </si>
  <si>
    <t>DPH 12%</t>
  </si>
  <si>
    <t>MONTÁŽ NA MÍSTĚ</t>
  </si>
  <si>
    <t>str.1/3</t>
  </si>
  <si>
    <t>str.2/3</t>
  </si>
  <si>
    <t>str.3/3</t>
  </si>
  <si>
    <t>BAR - PŘEDNÍ ČÁST</t>
  </si>
  <si>
    <t>BAR - ZADNÍ ČÁST</t>
  </si>
  <si>
    <t>KUCHYŇKA</t>
  </si>
  <si>
    <t>SKŘÍŇOVÁ SESTAVA</t>
  </si>
  <si>
    <t>0775 X 0700 / 2100</t>
  </si>
  <si>
    <t>1000 X 0365 / 2100</t>
  </si>
  <si>
    <t>0675 X 0700 / 2100</t>
  </si>
  <si>
    <t>0775 X 0700 / 0570</t>
  </si>
  <si>
    <t>1000 X 0365 / 0570</t>
  </si>
  <si>
    <t>0675 X 0700 / 0570</t>
  </si>
  <si>
    <t>0600 X 0515 / 0725</t>
  </si>
  <si>
    <t>0600 X 0340 / 0600</t>
  </si>
  <si>
    <t>0300 X 0515 / 0725</t>
  </si>
  <si>
    <t>0770 X 0515 / 0725</t>
  </si>
  <si>
    <t>1225 X 0340 / 0950</t>
  </si>
  <si>
    <t xml:space="preserve">ČELO BARU - PERFOROVANÝ OCELOVÝ PLECH TL. 1 MM, OTVORY RV 10-13 MM, SVAŘENO </t>
  </si>
  <si>
    <t>1180 X 0020 / 0710</t>
  </si>
  <si>
    <t>7120 X 0850 / 0038</t>
  </si>
  <si>
    <t>1140 X 0750 / 0762</t>
  </si>
  <si>
    <t>0960 X 0750 / 0762</t>
  </si>
  <si>
    <t>0900 X 0750 / 0762</t>
  </si>
  <si>
    <t>1050 X 0750 / 0762</t>
  </si>
  <si>
    <t>0800 X 0515 / 0762</t>
  </si>
  <si>
    <t>2400 X 0600 / 0038</t>
  </si>
  <si>
    <t>CELEK</t>
  </si>
  <si>
    <t>0815 X 2100 MM</t>
  </si>
  <si>
    <t>POLICE NA KONZOLÍCH BARVY ČERNÉ, TL. 20 MM</t>
  </si>
  <si>
    <t>0800 X 0250 / 0020</t>
  </si>
  <si>
    <t>0625 X 0250 / 0020</t>
  </si>
  <si>
    <t>2400 X 0340 / 0380</t>
  </si>
  <si>
    <t xml:space="preserve">SKŘ. HORNÍ - 2 X DV. KŘÍDLOVÁ, 2 X STAVITELNÉ POLICE, STŘEDOVÁ STOJKA, SPODNÍ </t>
  </si>
  <si>
    <t>SKŘ. SPODNÍ, BAROVÁ -  NIKA SPODNÍ + 1 X ZÁSUVKA, SPODNÍ PŘESAH ŠUPLÍKU</t>
  </si>
  <si>
    <t>EGGER U708 ST9</t>
  </si>
  <si>
    <t>SKŘ. HORNÍ - 2 X DV. KŘÍDLOVÁ, 2 X POLICE STAVITELNÁ, SPODNÍ PŘESAH DVÍŘEK</t>
  </si>
  <si>
    <t>EGGER U899 ST9 SOFT</t>
  </si>
  <si>
    <t>PRACOVNÍ DESKA</t>
  </si>
  <si>
    <t>KORPUSY + DVÍŘKA</t>
  </si>
  <si>
    <t>EGGER H1318 ST10</t>
  </si>
  <si>
    <t>EGGER U999 ST78</t>
  </si>
  <si>
    <t>DŘEZ BLANCO METRA XL 6S SILGRANIT</t>
  </si>
  <si>
    <t>1000 x 0500 / 0190</t>
  </si>
  <si>
    <t>BATERIE SE SPRŠKOU - AVITAL SOLONA, BARVA ČERNÁ</t>
  </si>
  <si>
    <t>ZADNÍ POMOCNÁ KUCHYŇKA</t>
  </si>
  <si>
    <t>SEZENÍ VE FOAYER</t>
  </si>
  <si>
    <t>VESTAVNÁ LEDNICE S MRAZÁKEM - BEKO BU1154 HCN, Š.600 MM</t>
  </si>
  <si>
    <t>2400 X 0560 MM</t>
  </si>
  <si>
    <t>2400 X 0040 MM</t>
  </si>
  <si>
    <t>EGGER U708 ST9 (2450 + 600 + 600 MM)</t>
  </si>
  <si>
    <t>PRACOVNÍ DESKA - POSTFORMING TL. 38 MM EGGER U999 ST78 (STRUKT. POVRCH)</t>
  </si>
  <si>
    <t>SOKL V. 100 MM EGGER U708 ST9</t>
  </si>
  <si>
    <t>2450 X 0018 / 0100</t>
  </si>
  <si>
    <t>PRACOVNÍ DESKA - POSTFORMING TL. 38 MM, EGGER H1318 ST10</t>
  </si>
  <si>
    <t>1770 X 0018 / 0100</t>
  </si>
  <si>
    <t>1770 NN</t>
  </si>
  <si>
    <t>PRACOV. DESKA - POSTFORMING TL.38 MM EGGER U999 ST78 (STRUKT. POVRCH)</t>
  </si>
  <si>
    <t>2450 NN</t>
  </si>
  <si>
    <t>ZÁSTĚNA + BOKY- POSTFORMING TL. 10 MM, 1 X TROJKRABICE + 1 X DVOJKRABICE</t>
  </si>
  <si>
    <t>EGGER U999 ST78 STRUKT.</t>
  </si>
  <si>
    <t>POLICE NA TRNECH TL.36 MM EGGER H1318 ST10 (MV TROUBA)</t>
  </si>
  <si>
    <t>POLICE NA TRNECH TL.36 MM EGGER H1318 ST10</t>
  </si>
  <si>
    <t>BATERIE DŘEZOVÁ - DODÁVKA INVESTOR</t>
  </si>
  <si>
    <t>0660 X 0340 / 0036</t>
  </si>
  <si>
    <t>2 X ZÁMEK VE VYSOKÝCH ZÁSUVKÁCH</t>
  </si>
  <si>
    <t>SKŘ. SPODNÍ, DŘEZOVÁ - 1 X DV. KŘÍDLOVÁ, SORTER, 1 X ÚCHYTKA 40 CM BARVA ČERNÁ</t>
  </si>
  <si>
    <t>PLECH 1 MM,RV10-13</t>
  </si>
  <si>
    <t>MASÍV DUB</t>
  </si>
  <si>
    <t>UPOZORNĚNÍ :</t>
  </si>
  <si>
    <t>NUTNÁ KOORDINACE S ARCHITEKTEM A INVESTOREM.</t>
  </si>
  <si>
    <t>JE NUTNO TYTO POŽADAVKY ZAHRNOUT ČASOVĚ A CENOVĚ DO ROZPOČTU.</t>
  </si>
  <si>
    <t>SLEPÝ ROZPOČET - INTERIÉR BARU, KINO KOSMOS, TŘINEC</t>
  </si>
  <si>
    <t>SKŘ. SPODNÍ PRO LEDNICI VESTAV. - 1 X DV. KŘÍDLOVÁ, 1 X ÚCHYTKA, EGGER U708 ST9</t>
  </si>
  <si>
    <t>NIKA SPODNÍ PRO VESTAVNOU MYČKU - EGGER U899 ST9 SOFT</t>
  </si>
  <si>
    <t>LED PRACOVNÍ PODSVÍCENÍ HORNÍCH SKŘÍNĚK - UMÍSTĚNÍ V PŘEDNÍ ČÁSTI SKŘÍNĚK</t>
  </si>
  <si>
    <t>2450 X 0600 / 0038</t>
  </si>
  <si>
    <t>3650 X 0010 / 0550</t>
  </si>
  <si>
    <t>3600 X 0400 / 0225</t>
  </si>
  <si>
    <t>3600 X 0030 / 0225</t>
  </si>
  <si>
    <t>2400 MM</t>
  </si>
  <si>
    <t>KONTINUÉLNÍ SVĚTELNÝ TOK</t>
  </si>
  <si>
    <t>LED PODSVĚTLENÍ HORNÍHO HRANOLU - 3000K, KONTINUÉLNÍ SV. TOK</t>
  </si>
  <si>
    <t>3600 MM</t>
  </si>
  <si>
    <t>0600 X 0650 / 0725</t>
  </si>
  <si>
    <t>0590 X 0650 / 0725</t>
  </si>
  <si>
    <t>0580 X 0650 / 0725</t>
  </si>
  <si>
    <t>1770 X 0650 / 0038</t>
  </si>
  <si>
    <t>1770 MM</t>
  </si>
  <si>
    <t>VERDE 262/7</t>
  </si>
  <si>
    <t>7120 X 0018 / 0150</t>
  </si>
  <si>
    <t>LEMOVACÍ PROFIL "U" 40 X 30 MM, DRÁŽKA 2 MM, RAL 9017 DOPRAVNÍ ČERNÁ</t>
  </si>
  <si>
    <t>KONSTR. BARU PRO LED + ZADNÍ, KRYCÍ ČELO BARU - PROVEDENÍ DTDL EGGER U708 ST9</t>
  </si>
  <si>
    <t>SKŘ. SPODNÍ, BAROVÁ - 2 X DV. KŘÍDLOVÁ, 1 X STAV. POLICE, ZÁMEK</t>
  </si>
  <si>
    <t>SKŘ. SPODNÍ, BAROVÁ -  NIKA SPODNÍ + 1 X NIKA S VÝSUV. DESKOU S TLUMENÍM,</t>
  </si>
  <si>
    <t>ČELO VÝSUVNÉ POLICE LEM V.20 MM DTDL</t>
  </si>
  <si>
    <t>SKŘ. SPODNÍ, BAROVÁ -  1 X NIKA SPODNÍ + 1 X NIKA HORNÍ (2 X POPCORN)</t>
  </si>
  <si>
    <t>PRŮCHODKY V PRACOVNÍ DESCE, KOV ČERNÁ Ø 60 MM</t>
  </si>
  <si>
    <t>Ø 600 MM</t>
  </si>
  <si>
    <t>ZADNÍ SOKL PRACOV. DESKY - POSTFORMING TL.38 MM EGGER U999 ST78, V.40 MM</t>
  </si>
  <si>
    <t>SKŘ. SPODNÍ - 1 X ZÁSUV. V.160 MM + 3 X V.200 MM, SOKL U899 ST9, 4 X ÚCHYT. ČER. 40 MM</t>
  </si>
  <si>
    <t xml:space="preserve">SKŘ. SPODNÍ - 1 X ZÁSUV. V.160 MM + 2 X V.300 MM, SOKL U899 ST9, 3 X ÚCHYT. ČER. 40 MM </t>
  </si>
  <si>
    <t>SKŘ. HORNÍ - NIKA OTEVŘENÁ, KORPUS TL. 36 MM, POLICE + BOKY DÝHA DUB, STŘED.</t>
  </si>
  <si>
    <t>STOJKY ČERNÉ</t>
  </si>
  <si>
    <t>PRAC. DESKA - POSTFORMING TL. 38 MM - EGGER U999 ST78 (STRUKT. POVRCH)</t>
  </si>
  <si>
    <t>LED PODSVĚTLENÍ ČELNÍCH PANELŮ PO OBVODU - DÉLKA LED CCA 21960 MM, 3000K</t>
  </si>
  <si>
    <t>21 960 MM</t>
  </si>
  <si>
    <t>ZÁZEMÍ ZAMĚSTANCŮ</t>
  </si>
  <si>
    <t>POMOCNÁ KUCHYŇKA</t>
  </si>
  <si>
    <t>BAR</t>
  </si>
  <si>
    <t>1050 X 0515 / 0725</t>
  </si>
  <si>
    <t>ZÁSTĚNA + BOKY</t>
  </si>
  <si>
    <t>SPODNÍ KORPUSY + DVÍŘKA</t>
  </si>
  <si>
    <t>NIKA OTEVŘENÁ + STAVITELNÁ POLICE, EGGER U899 ST9 SOFT</t>
  </si>
  <si>
    <t>PŘESAH DVÍŘEK, EGGER U708 ST9</t>
  </si>
  <si>
    <t>HORNÍ KORPUSY + DVÍŘKA</t>
  </si>
  <si>
    <t>SKŘ. SPODNÍ - 1 X ZÁSUV. NÍZKÁ + 2 X ZÁSUV. VYS., 3 X ÚCHYT.ČERNÁ, EGGER U708 ST9</t>
  </si>
  <si>
    <t>SKŘ. SPODNÍ, DŘEZ. - 1 X DV. KŘÍDLOVÁ, SORTER, 1 X ÚCHYTKA ČERNÁ, EGGER U708 ST9</t>
  </si>
  <si>
    <t>ZÁSTĚNA + LEV. BOK</t>
  </si>
  <si>
    <t>2420 X 0010 / 0550</t>
  </si>
  <si>
    <t>1170 X 0340 / 0950</t>
  </si>
  <si>
    <t>NÁSTAVEC SKŘ. VYSOKÉ - 2 X DV. KŘÍDLOVÁ, 1 X STAVITELNÁ POLICE, TIP ON</t>
  </si>
  <si>
    <t xml:space="preserve">ČALOUNĚNÍ TMAVĚ ŠEDÉ - 100% POLYESTER, 100.000 MARTINDALE, GRAMÁŽ 350 G/M2 </t>
  </si>
  <si>
    <t>WERDE 262/7</t>
  </si>
  <si>
    <t>V. SEDACÍ ČÁSTI 200 MM, HL. SEDÁKU 500 MM, V. OPĚRÁKU 500 MM, TL. OPĚRÁKU</t>
  </si>
  <si>
    <t>S ÚHLEM DLE ŘEZU 200 - 120 MM, V. NOŽEK 250 MM</t>
  </si>
  <si>
    <t>LAVICE S OPĚRÁKEM - PODNOŽ KOV, PRŮM. MAX. 50 MM, BARVA ČERNÁ, DŘEV. KONSTRUKCE</t>
  </si>
  <si>
    <t xml:space="preserve">TABURET VE TVARU TROJÚHELNÍKU - PODNOŽ KOV, PRŮM. MAX. 100 MM, BARVA ČERNÁ, </t>
  </si>
  <si>
    <t>V. 250 MM, V. SEDACÍ ČÁSTI 200 MM, DŘEVĚNÁ KONSTRUKCE</t>
  </si>
  <si>
    <t>ZADNÍ KRYCÍ DESKA</t>
  </si>
  <si>
    <t>OTAPETOVÁNÍ POSUVNÝCH DVEŘÍ (TAPETA VLASTNÍ INVESTOR)</t>
  </si>
  <si>
    <t>LED PODSVĚTLENÍ POLIC, VČ. TRAFA, 2 X HORNÍ V ZADNÍ ČÁSTI POLICE, SPODNÍ VEPŘEDU</t>
  </si>
  <si>
    <t>OTAPETOVÁNÍ ZÁSTĚNY TAPETOU, SHODNOU S POSUVNÝMI DVEŘMI (TAPETA INVESTOR)</t>
  </si>
  <si>
    <t>SOKL EGGER U899 ST9 SOFT</t>
  </si>
  <si>
    <t>2800 X 0018 / 0100</t>
  </si>
  <si>
    <t>5700 X 0018 / 0100</t>
  </si>
  <si>
    <t>ČELNÍ POHLEDOVÝ SOKL NA MAGNETY - V.150 MM, DTDL EGGER U899 ST9 SOFT</t>
  </si>
  <si>
    <t>PŘEDNÍ SOKL SKŘÍNĚK EGGER U899 ST9 SOFT V.100 MM</t>
  </si>
  <si>
    <t>DO SPÁRY MEZI DVEŘMI, ZÁMEK</t>
  </si>
  <si>
    <t xml:space="preserve">SKŘÍŇ VYS. - 2 X DV. KŘÍDL., 1 X POLICE, 1 X VĚŠÁK. TYČ, 2 X ÚCHYT. ČERNÁ "L" 300 MM </t>
  </si>
  <si>
    <t xml:space="preserve">SKŘÍŇ VYS. - 2 X DV. KŘÍDL., ZRCADLO V AL RÁMKU + 2 X ÚCHYT. ČERNÁ "L" 300 MM DO  </t>
  </si>
  <si>
    <t>SPÁRY MEZI DVEŘMI, 5 X STAVITELNÉ POLICE, ZÁMEK</t>
  </si>
  <si>
    <t>SKŘÍŇ VYS. - 2 X DV. KŘÍDL., 5 X STAV.POLICE, 2 X ÚCHYTKA ČERNÁ "L" 300 MM DO SPÁRY</t>
  </si>
  <si>
    <t>MEZI DVEŘMI, ZÁMEK</t>
  </si>
  <si>
    <t>2 X VYFRÉZ PRO DVOJZÁSUVKU, EGGER H1318 ST10</t>
  </si>
  <si>
    <t xml:space="preserve">ZÁSTĚNA + LEVÝ BOK + 30 MM HRANA NA PRAVÉ STRANĚ - POSTFORMING TL. 10 MM, </t>
  </si>
  <si>
    <t>LED PODSVĚTLENÍ POLICE + HORNÍCH SKŘÍNĚK, VČ. TRAFA, 3000K, KONTINUÁLNÍ SVÍCENÍ</t>
  </si>
  <si>
    <t xml:space="preserve">LED PODSVÍCENÍ HORNÍCH SKŘÍNĚK - UMÍSTĚNÍ V PŘEDNÍ ČÁSTI, 3000K, KONTIN. SVÍCENÍ </t>
  </si>
  <si>
    <t>KONTRASTNÍ MODRÉ PROŠÍVÁNÍ, NEHOŘL. BS5852, WERDE 262/7</t>
  </si>
  <si>
    <t>JE KLADEN DŮRAZ NA VYSOKOU ŘEMESLNOU KVALITU ZPRACOV. A ŘEŠENÍ DETAILŮ.</t>
  </si>
  <si>
    <t>SKŘ. SPODNÍ - 2 X ZÁSUVKA, 1 X DV. KŘÍDLOVÁ (ZÁSOBY PRO MYČKU), 2 X ČERNÁ ÚCHYT.</t>
  </si>
  <si>
    <t>DÉLKA 200 MM, 1 X TIP ON NA DVÍŘKA SPODNÍ, EGGER U899 ST9 SOFT</t>
  </si>
  <si>
    <t>1700 X 1700 / 0450</t>
  </si>
  <si>
    <t>2000 X 0700 / 0950</t>
  </si>
  <si>
    <t>0480 X 0480 / 0155</t>
  </si>
  <si>
    <t>DŘEZ BEZ ODKAPU - SINKS CLASSIC 480 M, NEREZ</t>
  </si>
  <si>
    <t>3600 X 0400 / 0020</t>
  </si>
  <si>
    <t>HORNÍ KRYCÍ DESKA DUB MASÍV TL. 20 MM</t>
  </si>
  <si>
    <t>NÁSTAVBA BAROVÉ DESKY - DTDL TL. 18 MM, 6 X STOJNA, 6 X VYFRÉZ PRO EL. KRABICE</t>
  </si>
  <si>
    <t>0400 X 0030 / 0225</t>
  </si>
  <si>
    <t xml:space="preserve">OPLÁŠTĚNÍ ČELA NÁSTAVBY BAROVÉ DESKY - 3 X DUB MASIVNÍ NAKLÍŽEK 30 X 50 MM </t>
  </si>
  <si>
    <t>OPLÁŠTĚNÍ BOKŮ NÁSTAVBY BAROVÉ DESKY - 3 X DUB MASIVNÍ NAKLÍŽEK 30 X 50 MM</t>
  </si>
  <si>
    <t>31.7.2025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</si>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</sst>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č&quot;#,##0.00_);[Red]\(&quot;Kč&quot;#,##0.00\)"/>
    <numFmt numFmtId="165" formatCode="#,##0.0"/>
    <numFmt numFmtId="166" formatCode="#,##0.0;[Red]#,##0.0"/>
    <numFmt numFmtId="167" formatCode="#,##0.00\ &quot;Kč&quot;;[Red]#,##0.00\ &quot;Kč&quot;"/>
    <numFmt numFmtId="168" formatCode="#,##0\ &quot;Kč&quot;"/>
    <numFmt numFmtId="169" formatCode="#,##0\ &quot;Kč&quot;;[Red]#,##0\ &quot;Kč&quot;"/>
    <numFmt numFmtId="170" formatCode="0.0%"/>
  </numFmts>
  <fonts count="4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USABlack CE"/>
    </font>
    <font>
      <b/>
      <sz val="8"/>
      <name val="Arial"/>
      <family val="2"/>
      <charset val="238"/>
    </font>
    <font>
      <sz val="8"/>
      <name val="Arial Black"/>
      <family val="2"/>
      <charset val="238"/>
    </font>
    <font>
      <sz val="8"/>
      <name val="USABlack CE"/>
    </font>
    <font>
      <b/>
      <sz val="8"/>
      <name val="USALight CE"/>
    </font>
    <font>
      <b/>
      <sz val="8"/>
      <color indexed="5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Black"/>
      <family val="2"/>
      <charset val="238"/>
    </font>
    <font>
      <b/>
      <sz val="8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b/>
      <sz val="36"/>
      <name val="Arial"/>
      <family val="2"/>
      <charset val="238"/>
    </font>
    <font>
      <b/>
      <sz val="24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2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i/>
      <sz val="18"/>
      <name val="Arial"/>
      <family val="2"/>
      <charset val="238"/>
    </font>
    <font>
      <i/>
      <sz val="14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11"/>
      <name val="USALight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5" fontId="6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6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49" fontId="22" fillId="2" borderId="0" xfId="0" applyNumberFormat="1" applyFont="1" applyFill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164" fontId="16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1" fillId="4" borderId="20" xfId="0" applyNumberFormat="1" applyFont="1" applyFill="1" applyBorder="1" applyAlignment="1">
      <alignment horizontal="right" vertical="center"/>
    </xf>
    <xf numFmtId="165" fontId="21" fillId="0" borderId="22" xfId="0" applyNumberFormat="1" applyFont="1" applyBorder="1" applyAlignment="1">
      <alignment horizontal="right" vertical="center"/>
    </xf>
    <xf numFmtId="165" fontId="21" fillId="0" borderId="24" xfId="0" applyNumberFormat="1" applyFont="1" applyBorder="1" applyAlignment="1">
      <alignment horizontal="right" vertical="center"/>
    </xf>
    <xf numFmtId="165" fontId="29" fillId="2" borderId="24" xfId="0" applyNumberFormat="1" applyFont="1" applyFill="1" applyBorder="1" applyAlignment="1">
      <alignment horizontal="right" vertical="center"/>
    </xf>
    <xf numFmtId="0" fontId="30" fillId="5" borderId="25" xfId="0" applyFont="1" applyFill="1" applyBorder="1" applyAlignment="1">
      <alignment horizontal="left" vertical="center"/>
    </xf>
    <xf numFmtId="0" fontId="30" fillId="5" borderId="2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8" fontId="30" fillId="5" borderId="26" xfId="0" applyNumberFormat="1" applyFont="1" applyFill="1" applyBorder="1" applyAlignment="1">
      <alignment horizontal="center" vertical="center"/>
    </xf>
    <xf numFmtId="165" fontId="21" fillId="4" borderId="19" xfId="0" applyNumberFormat="1" applyFont="1" applyFill="1" applyBorder="1" applyAlignment="1">
      <alignment horizontal="center" vertical="center"/>
    </xf>
    <xf numFmtId="165" fontId="21" fillId="0" borderId="21" xfId="0" applyNumberFormat="1" applyFont="1" applyBorder="1" applyAlignment="1">
      <alignment horizontal="center" vertical="center"/>
    </xf>
    <xf numFmtId="165" fontId="21" fillId="0" borderId="23" xfId="0" applyNumberFormat="1" applyFont="1" applyBorder="1" applyAlignment="1">
      <alignment horizontal="center" vertical="center"/>
    </xf>
    <xf numFmtId="165" fontId="29" fillId="2" borderId="25" xfId="0" applyNumberFormat="1" applyFont="1" applyFill="1" applyBorder="1" applyAlignment="1">
      <alignment horizontal="center" vertical="center"/>
    </xf>
    <xf numFmtId="165" fontId="35" fillId="0" borderId="0" xfId="0" applyNumberFormat="1" applyFont="1" applyAlignment="1">
      <alignment horizontal="right" vertical="center"/>
    </xf>
    <xf numFmtId="0" fontId="3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38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7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165" fontId="36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" fillId="0" borderId="27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9" fontId="1" fillId="0" borderId="27" xfId="0" applyNumberFormat="1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 wrapText="1"/>
    </xf>
    <xf numFmtId="166" fontId="17" fillId="0" borderId="2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4" fontId="29" fillId="0" borderId="0" xfId="0" applyNumberFormat="1" applyFont="1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70" fontId="43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left" vertical="center"/>
    </xf>
    <xf numFmtId="166" fontId="21" fillId="0" borderId="0" xfId="0" applyNumberFormat="1" applyFont="1" applyAlignment="1">
      <alignment horizontal="left" vertical="center"/>
    </xf>
    <xf numFmtId="165" fontId="42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9" fontId="43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2" fontId="2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/>
    </xf>
    <xf numFmtId="165" fontId="38" fillId="0" borderId="0" xfId="0" applyNumberFormat="1" applyFont="1" applyAlignment="1">
      <alignment horizontal="right" vertical="center"/>
    </xf>
    <xf numFmtId="0" fontId="44" fillId="0" borderId="2" xfId="0" applyFont="1" applyBorder="1" applyAlignment="1">
      <alignment horizontal="center" vertical="center"/>
    </xf>
    <xf numFmtId="166" fontId="23" fillId="0" borderId="0" xfId="0" applyNumberFormat="1" applyFont="1" applyAlignment="1">
      <alignment horizontal="left" vertical="center" wrapText="1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165" fontId="39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6" borderId="25" xfId="0" applyFont="1" applyFill="1" applyBorder="1" applyAlignment="1">
      <alignment vertical="center"/>
    </xf>
    <xf numFmtId="0" fontId="32" fillId="6" borderId="2" xfId="0" applyFont="1" applyFill="1" applyBorder="1" applyAlignment="1">
      <alignment vertical="center"/>
    </xf>
    <xf numFmtId="169" fontId="32" fillId="6" borderId="2" xfId="0" applyNumberFormat="1" applyFont="1" applyFill="1" applyBorder="1" applyAlignment="1">
      <alignment horizontal="right" vertical="center" wrapText="1"/>
    </xf>
    <xf numFmtId="169" fontId="32" fillId="6" borderId="26" xfId="0" applyNumberFormat="1" applyFont="1" applyFill="1" applyBorder="1" applyAlignment="1">
      <alignment horizontal="right" vertical="center" wrapText="1"/>
    </xf>
    <xf numFmtId="49" fontId="28" fillId="0" borderId="0" xfId="0" applyNumberFormat="1" applyFont="1" applyAlignment="1">
      <alignment vertical="center"/>
    </xf>
    <xf numFmtId="49" fontId="28" fillId="0" borderId="10" xfId="0" applyNumberFormat="1" applyFont="1" applyBorder="1" applyAlignment="1">
      <alignment vertical="center"/>
    </xf>
    <xf numFmtId="49" fontId="28" fillId="0" borderId="17" xfId="0" applyNumberFormat="1" applyFont="1" applyBorder="1" applyAlignment="1">
      <alignment vertical="center"/>
    </xf>
    <xf numFmtId="49" fontId="28" fillId="2" borderId="0" xfId="0" applyNumberFormat="1" applyFont="1" applyFill="1" applyAlignment="1">
      <alignment vertical="center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8" fillId="0" borderId="14" xfId="0" applyNumberFormat="1" applyFont="1" applyBorder="1" applyAlignment="1">
      <alignment vertical="center"/>
    </xf>
    <xf numFmtId="49" fontId="28" fillId="0" borderId="6" xfId="0" applyNumberFormat="1" applyFont="1" applyBorder="1" applyAlignment="1">
      <alignment vertical="center"/>
    </xf>
    <xf numFmtId="49" fontId="45" fillId="0" borderId="0" xfId="0" applyNumberFormat="1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9" fontId="1" fillId="0" borderId="31" xfId="0" applyNumberFormat="1" applyFont="1" applyBorder="1" applyAlignment="1">
      <alignment horizontal="center" vertical="center"/>
    </xf>
    <xf numFmtId="166" fontId="1" fillId="0" borderId="31" xfId="0" applyNumberFormat="1" applyFont="1" applyBorder="1" applyAlignment="1">
      <alignment horizontal="center" vertical="center"/>
    </xf>
    <xf numFmtId="166" fontId="17" fillId="0" borderId="31" xfId="0" applyNumberFormat="1" applyFont="1" applyBorder="1" applyAlignment="1">
      <alignment horizontal="center" vertical="center"/>
    </xf>
    <xf numFmtId="165" fontId="17" fillId="0" borderId="31" xfId="0" applyNumberFormat="1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80944</xdr:colOff>
      <xdr:row>31</xdr:row>
      <xdr:rowOff>33424</xdr:rowOff>
    </xdr:from>
    <xdr:to>
      <xdr:col>15</xdr:col>
      <xdr:colOff>1571625</xdr:colOff>
      <xdr:row>35</xdr:row>
      <xdr:rowOff>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A1FF138A-0133-93CA-75FF-EEA5DAE4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2169" y="6662824"/>
          <a:ext cx="1490681" cy="766676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85725</xdr:colOff>
      <xdr:row>10</xdr:row>
      <xdr:rowOff>47626</xdr:rowOff>
    </xdr:from>
    <xdr:to>
      <xdr:col>15</xdr:col>
      <xdr:colOff>1590675</xdr:colOff>
      <xdr:row>13</xdr:row>
      <xdr:rowOff>190501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20A76E7-CB97-47DB-BA43-6FBDC83E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68375" y="2476501"/>
          <a:ext cx="1504950" cy="74295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17</xdr:row>
      <xdr:rowOff>66675</xdr:rowOff>
    </xdr:from>
    <xdr:to>
      <xdr:col>15</xdr:col>
      <xdr:colOff>1571625</xdr:colOff>
      <xdr:row>21</xdr:row>
      <xdr:rowOff>9525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7B39D09-8315-4881-BBE5-917F80F9B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3895725"/>
          <a:ext cx="1504950" cy="74295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37</xdr:row>
      <xdr:rowOff>66675</xdr:rowOff>
    </xdr:from>
    <xdr:to>
      <xdr:col>15</xdr:col>
      <xdr:colOff>1571625</xdr:colOff>
      <xdr:row>41</xdr:row>
      <xdr:rowOff>76200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B742AAF-D7BE-F957-4F28-BBFA325C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77900" y="7896225"/>
          <a:ext cx="1504950" cy="809625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85725</xdr:colOff>
      <xdr:row>25</xdr:row>
      <xdr:rowOff>66674</xdr:rowOff>
    </xdr:from>
    <xdr:to>
      <xdr:col>15</xdr:col>
      <xdr:colOff>1590675</xdr:colOff>
      <xdr:row>28</xdr:row>
      <xdr:rowOff>200024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80A8581-9A69-4FF5-9B73-587C11FB3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96950" y="5495924"/>
          <a:ext cx="1504950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10</xdr:row>
      <xdr:rowOff>38100</xdr:rowOff>
    </xdr:from>
    <xdr:to>
      <xdr:col>15</xdr:col>
      <xdr:colOff>1552575</xdr:colOff>
      <xdr:row>13</xdr:row>
      <xdr:rowOff>180974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B5CAA41-2702-4928-B7BF-1BFA9903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0275" y="2466975"/>
          <a:ext cx="1504950" cy="742949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16</xdr:row>
      <xdr:rowOff>57150</xdr:rowOff>
    </xdr:from>
    <xdr:to>
      <xdr:col>15</xdr:col>
      <xdr:colOff>1562100</xdr:colOff>
      <xdr:row>20</xdr:row>
      <xdr:rowOff>66675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B9EE13A-EE5D-4AD0-A1CD-A6B34C26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39800" y="3686175"/>
          <a:ext cx="1504950" cy="8096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23</xdr:row>
      <xdr:rowOff>47625</xdr:rowOff>
    </xdr:from>
    <xdr:to>
      <xdr:col>16</xdr:col>
      <xdr:colOff>0</xdr:colOff>
      <xdr:row>27</xdr:row>
      <xdr:rowOff>47626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F3FA816-97C4-AA4A-463D-C04DC71FA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0275" y="5076825"/>
          <a:ext cx="1562100" cy="800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47624</xdr:colOff>
      <xdr:row>11</xdr:row>
      <xdr:rowOff>28575</xdr:rowOff>
    </xdr:from>
    <xdr:to>
      <xdr:col>15</xdr:col>
      <xdr:colOff>1581149</xdr:colOff>
      <xdr:row>15</xdr:row>
      <xdr:rowOff>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1DD23D6-B64A-0F7D-07AA-C1793D3AE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0274" y="2657475"/>
          <a:ext cx="1533525" cy="7715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18</xdr:row>
      <xdr:rowOff>47626</xdr:rowOff>
    </xdr:from>
    <xdr:to>
      <xdr:col>16</xdr:col>
      <xdr:colOff>9525</xdr:colOff>
      <xdr:row>22</xdr:row>
      <xdr:rowOff>28576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A6DBDD0D-71A8-B3BB-B706-7395ADCF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68375" y="4076701"/>
          <a:ext cx="1562100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39</xdr:row>
      <xdr:rowOff>47625</xdr:rowOff>
    </xdr:from>
    <xdr:to>
      <xdr:col>15</xdr:col>
      <xdr:colOff>1571625</xdr:colOff>
      <xdr:row>43</xdr:row>
      <xdr:rowOff>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2A64A8-6D9E-23F2-747B-DA5EF3F2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9325" y="8077200"/>
          <a:ext cx="1504950" cy="752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"/>
  <sheetViews>
    <sheetView zoomScale="80" zoomScaleNormal="80" workbookViewId="0">
      <selection activeCell="U42" sqref="U42"/>
    </sheetView>
  </sheetViews>
  <sheetFormatPr defaultColWidth="9.109375" defaultRowHeight="13.8"/>
  <cols>
    <col min="1" max="1" width="2" style="3" customWidth="1"/>
    <col min="2" max="2" width="1.6640625" style="3" customWidth="1"/>
    <col min="3" max="3" width="2.6640625" style="3" customWidth="1"/>
    <col min="4" max="4" width="10.77734375" style="9" customWidth="1"/>
    <col min="5" max="5" width="5.77734375" style="218" customWidth="1"/>
    <col min="6" max="6" width="3.6640625" style="3" hidden="1" customWidth="1"/>
    <col min="7" max="7" width="80.6640625" style="3" customWidth="1"/>
    <col min="8" max="8" width="19" style="3" customWidth="1"/>
    <col min="9" max="9" width="4.44140625" style="3" customWidth="1"/>
    <col min="10" max="10" width="6.6640625" style="3" customWidth="1"/>
    <col min="11" max="11" width="12.6640625" style="3" customWidth="1"/>
    <col min="12" max="12" width="11.44140625" style="3" customWidth="1"/>
    <col min="13" max="13" width="15.44140625" style="3" customWidth="1"/>
    <col min="14" max="15" width="12.6640625" style="3" customWidth="1"/>
    <col min="16" max="16" width="23.44140625" style="19" customWidth="1"/>
    <col min="17" max="17" width="2.6640625" style="3" customWidth="1"/>
    <col min="18" max="20" width="1.6640625" style="3" customWidth="1"/>
    <col min="21" max="22" width="10.6640625" style="171" customWidth="1"/>
    <col min="23" max="23" width="11.88671875" style="172" customWidth="1"/>
    <col min="24" max="24" width="10.33203125" style="19" customWidth="1"/>
    <col min="25" max="25" width="11.109375" style="173" customWidth="1"/>
    <col min="26" max="16384" width="9.109375" style="3"/>
  </cols>
  <sheetData>
    <row r="1" spans="1:26" ht="9.9" customHeight="1"/>
    <row r="2" spans="1:26" ht="9.9" customHeight="1" thickBot="1">
      <c r="B2" s="38"/>
      <c r="C2" s="48"/>
      <c r="D2" s="49"/>
      <c r="E2" s="219"/>
      <c r="F2" s="48"/>
      <c r="G2" s="48"/>
      <c r="H2" s="48"/>
      <c r="I2" s="48"/>
      <c r="J2" s="48"/>
      <c r="K2" s="48"/>
      <c r="L2" s="48"/>
      <c r="M2" s="48"/>
      <c r="N2" s="48"/>
      <c r="O2" s="48"/>
      <c r="P2" s="50"/>
      <c r="Q2" s="48"/>
      <c r="R2" s="45"/>
    </row>
    <row r="3" spans="1:26" ht="14.1" customHeight="1">
      <c r="B3" s="39"/>
      <c r="C3" s="88"/>
      <c r="D3" s="89"/>
      <c r="E3" s="220"/>
      <c r="F3" s="90"/>
      <c r="G3" s="211"/>
      <c r="H3" s="211"/>
      <c r="I3" s="211"/>
      <c r="J3" s="211"/>
      <c r="K3" s="211"/>
      <c r="L3" s="211"/>
      <c r="M3" s="211"/>
      <c r="N3" s="211"/>
      <c r="O3" s="211"/>
      <c r="P3" s="91"/>
      <c r="Q3" s="92"/>
      <c r="R3" s="46"/>
    </row>
    <row r="4" spans="1:26" ht="36" customHeight="1">
      <c r="B4" s="39"/>
      <c r="C4" s="93"/>
      <c r="D4" s="98"/>
      <c r="E4" s="221"/>
      <c r="F4" s="74" t="s">
        <v>6</v>
      </c>
      <c r="G4" s="75" t="s">
        <v>95</v>
      </c>
      <c r="H4" s="76"/>
      <c r="I4" s="77"/>
      <c r="J4" s="77"/>
      <c r="K4" s="78"/>
      <c r="L4" s="78"/>
      <c r="M4" s="78"/>
      <c r="N4" s="78"/>
      <c r="O4" s="79" t="s">
        <v>5</v>
      </c>
      <c r="P4" s="80" t="s">
        <v>185</v>
      </c>
      <c r="Q4" s="94"/>
      <c r="R4" s="46"/>
      <c r="V4" s="174"/>
      <c r="W4" s="175"/>
      <c r="X4" s="173"/>
    </row>
    <row r="5" spans="1:26" ht="14.1" customHeight="1" thickBot="1">
      <c r="B5" s="39"/>
      <c r="C5" s="95"/>
      <c r="H5" s="10"/>
      <c r="I5" s="10"/>
      <c r="J5" s="10"/>
      <c r="K5" s="10"/>
      <c r="L5" s="10"/>
      <c r="M5" s="10"/>
      <c r="N5" s="10"/>
      <c r="O5" s="10"/>
      <c r="P5" s="27"/>
      <c r="Q5" s="96"/>
      <c r="R5" s="46"/>
      <c r="V5" s="176"/>
      <c r="W5" s="177"/>
    </row>
    <row r="6" spans="1:26" ht="45.75" customHeight="1" thickBot="1">
      <c r="B6" s="39"/>
      <c r="C6" s="95"/>
      <c r="D6" s="170"/>
      <c r="E6" s="222" t="s">
        <v>246</v>
      </c>
      <c r="F6" s="31"/>
      <c r="G6" s="200" t="s">
        <v>132</v>
      </c>
      <c r="H6" s="31" t="s">
        <v>2</v>
      </c>
      <c r="I6" s="31" t="s">
        <v>0</v>
      </c>
      <c r="J6" s="32" t="s">
        <v>1</v>
      </c>
      <c r="K6" s="33" t="s">
        <v>8</v>
      </c>
      <c r="L6" s="33" t="s">
        <v>9</v>
      </c>
      <c r="M6" s="34" t="s">
        <v>19</v>
      </c>
      <c r="N6" s="34" t="s">
        <v>10</v>
      </c>
      <c r="O6" s="34" t="s">
        <v>7</v>
      </c>
      <c r="P6" s="35"/>
      <c r="Q6" s="97"/>
      <c r="R6" s="47"/>
      <c r="S6" s="12"/>
      <c r="V6" s="176"/>
      <c r="W6" s="178"/>
      <c r="X6" s="179"/>
    </row>
    <row r="7" spans="1:26" ht="15.75" customHeight="1" thickBot="1">
      <c r="B7" s="39"/>
      <c r="C7" s="95"/>
      <c r="D7" s="130"/>
      <c r="E7" s="223"/>
      <c r="F7" s="55"/>
      <c r="G7" s="103"/>
      <c r="H7" s="55"/>
      <c r="I7" s="55"/>
      <c r="J7" s="57"/>
      <c r="K7" s="58"/>
      <c r="L7" s="58"/>
      <c r="M7" s="59"/>
      <c r="N7" s="59"/>
      <c r="O7" s="59"/>
      <c r="P7" s="28"/>
      <c r="Q7" s="97"/>
      <c r="R7" s="47"/>
      <c r="S7" s="12"/>
      <c r="V7" s="176"/>
      <c r="W7" s="178"/>
      <c r="X7" s="179"/>
    </row>
    <row r="8" spans="1:26" ht="15.75" customHeight="1" thickBot="1">
      <c r="A8" s="46"/>
      <c r="B8" s="39"/>
      <c r="C8" s="95"/>
      <c r="D8" s="100"/>
      <c r="G8" s="135" t="s">
        <v>26</v>
      </c>
      <c r="H8" s="125">
        <f>SUM(L10:L30)</f>
        <v>0</v>
      </c>
      <c r="I8" s="101"/>
      <c r="J8" s="101"/>
      <c r="K8" s="101"/>
      <c r="P8" s="112"/>
      <c r="Q8" s="96"/>
      <c r="R8" s="46"/>
      <c r="U8" s="168"/>
      <c r="V8" s="180"/>
      <c r="W8" s="175"/>
      <c r="X8" s="152"/>
      <c r="Z8" s="101"/>
    </row>
    <row r="9" spans="1:26" ht="15.75" customHeight="1">
      <c r="A9" s="46"/>
      <c r="B9" s="39"/>
      <c r="C9" s="95"/>
      <c r="D9" s="100"/>
      <c r="G9" s="100"/>
      <c r="H9" s="137"/>
      <c r="I9" s="101"/>
      <c r="J9" s="101"/>
      <c r="K9" s="101"/>
      <c r="P9" s="133" t="s">
        <v>62</v>
      </c>
      <c r="Q9" s="96"/>
      <c r="R9" s="46"/>
      <c r="U9" s="181"/>
      <c r="V9" s="180"/>
      <c r="W9" s="175"/>
      <c r="X9" s="152"/>
      <c r="Y9" s="114"/>
      <c r="Z9" s="101"/>
    </row>
    <row r="10" spans="1:26" ht="15.6" customHeight="1">
      <c r="A10" s="46"/>
      <c r="B10" s="39"/>
      <c r="C10" s="95"/>
      <c r="D10" s="132"/>
      <c r="E10" s="224" t="s">
        <v>186</v>
      </c>
      <c r="F10" s="16"/>
      <c r="G10" s="139" t="s">
        <v>41</v>
      </c>
      <c r="H10" s="111" t="s">
        <v>42</v>
      </c>
      <c r="I10" s="104">
        <v>6</v>
      </c>
      <c r="J10" s="138">
        <v>0</v>
      </c>
      <c r="K10" s="157">
        <v>0</v>
      </c>
      <c r="L10" s="72">
        <f t="shared" ref="L10:L17" si="0">SUM(K10*I10)</f>
        <v>0</v>
      </c>
      <c r="M10" s="73">
        <f>IF(J10=12%,L10*0.12,0)</f>
        <v>0</v>
      </c>
      <c r="N10" s="73">
        <f t="shared" ref="N10:N17" si="1">IF(J10=21%,L10*0.21,0)</f>
        <v>0</v>
      </c>
      <c r="O10" s="73">
        <f t="shared" ref="O10:O17" si="2">L10+M10+N10</f>
        <v>0</v>
      </c>
      <c r="P10" s="133" t="s">
        <v>60</v>
      </c>
      <c r="Q10" s="96"/>
      <c r="R10" s="46"/>
      <c r="U10" s="182"/>
      <c r="V10" s="183"/>
      <c r="W10" s="184"/>
      <c r="X10" s="185"/>
      <c r="Y10" s="186"/>
    </row>
    <row r="11" spans="1:26" ht="15.6" customHeight="1">
      <c r="A11" s="46"/>
      <c r="B11" s="39"/>
      <c r="C11" s="95"/>
      <c r="D11" s="132"/>
      <c r="E11" s="224"/>
      <c r="F11" s="16"/>
      <c r="G11" s="139" t="s">
        <v>114</v>
      </c>
      <c r="H11" s="111"/>
      <c r="I11" s="104"/>
      <c r="J11" s="138"/>
      <c r="K11" s="157"/>
      <c r="L11" s="72"/>
      <c r="M11" s="73"/>
      <c r="N11" s="73"/>
      <c r="O11" s="73"/>
      <c r="P11" s="133"/>
      <c r="Q11" s="96"/>
      <c r="R11" s="46"/>
      <c r="U11" s="182"/>
      <c r="V11" s="183"/>
      <c r="W11" s="184"/>
      <c r="X11" s="185"/>
    </row>
    <row r="12" spans="1:26" ht="15.6" customHeight="1">
      <c r="A12" s="46"/>
      <c r="B12" s="39"/>
      <c r="C12" s="95"/>
      <c r="D12" s="132"/>
      <c r="E12" s="224" t="s">
        <v>187</v>
      </c>
      <c r="F12" s="16"/>
      <c r="G12" s="139" t="s">
        <v>159</v>
      </c>
      <c r="H12" s="111" t="s">
        <v>113</v>
      </c>
      <c r="I12" s="104">
        <v>1</v>
      </c>
      <c r="J12" s="138">
        <v>0</v>
      </c>
      <c r="K12" s="157">
        <v>0</v>
      </c>
      <c r="L12" s="72">
        <f t="shared" ref="L12" si="3">SUM(K12*I12)</f>
        <v>0</v>
      </c>
      <c r="M12" s="73">
        <f>IF(J12=12%,L12*0.12,0)</f>
        <v>0</v>
      </c>
      <c r="N12" s="73">
        <f t="shared" ref="N12" si="4">IF(J12=21%,L12*0.21,0)</f>
        <v>0</v>
      </c>
      <c r="O12" s="73">
        <f t="shared" ref="O12" si="5">L12+M12+N12</f>
        <v>0</v>
      </c>
      <c r="P12" s="133"/>
      <c r="Q12" s="96"/>
      <c r="R12" s="46"/>
      <c r="U12" s="182"/>
      <c r="V12" s="183"/>
      <c r="W12" s="184"/>
      <c r="X12" s="185"/>
    </row>
    <row r="13" spans="1:26" ht="15.6" customHeight="1">
      <c r="A13" s="46"/>
      <c r="B13" s="39"/>
      <c r="C13" s="95"/>
      <c r="D13" s="132"/>
      <c r="E13" s="224" t="s">
        <v>188</v>
      </c>
      <c r="F13" s="16"/>
      <c r="G13" s="139" t="s">
        <v>115</v>
      </c>
      <c r="H13" s="111" t="s">
        <v>50</v>
      </c>
      <c r="I13" s="104">
        <v>1</v>
      </c>
      <c r="J13" s="138">
        <v>0</v>
      </c>
      <c r="K13" s="157">
        <v>0</v>
      </c>
      <c r="L13" s="72">
        <f t="shared" ref="L13" si="6">SUM(K13*I13)</f>
        <v>0</v>
      </c>
      <c r="M13" s="73">
        <f t="shared" ref="M13:M23" si="7">IF(J13=12%,L13*0.12,0)</f>
        <v>0</v>
      </c>
      <c r="N13" s="73">
        <f t="shared" ref="N13" si="8">IF(J13=21%,L13*0.21,0)</f>
        <v>0</v>
      </c>
      <c r="O13" s="73">
        <f t="shared" ref="O13" si="9">L13+M13+N13</f>
        <v>0</v>
      </c>
      <c r="P13" s="133"/>
      <c r="Q13" s="96"/>
      <c r="R13" s="46"/>
      <c r="U13" s="182"/>
      <c r="V13" s="183"/>
      <c r="W13" s="184"/>
      <c r="X13" s="185"/>
      <c r="Y13" s="186"/>
    </row>
    <row r="14" spans="1:26" ht="15.6" customHeight="1">
      <c r="A14" s="46"/>
      <c r="B14" s="39"/>
      <c r="C14" s="95"/>
      <c r="D14" s="132"/>
      <c r="E14" s="224" t="s">
        <v>189</v>
      </c>
      <c r="F14" s="16"/>
      <c r="G14" s="139" t="s">
        <v>128</v>
      </c>
      <c r="H14" s="111" t="s">
        <v>129</v>
      </c>
      <c r="I14" s="104">
        <v>1</v>
      </c>
      <c r="J14" s="138">
        <v>0</v>
      </c>
      <c r="K14" s="157">
        <v>0</v>
      </c>
      <c r="L14" s="72">
        <f t="shared" ref="L14" si="10">SUM(K14*I14)</f>
        <v>0</v>
      </c>
      <c r="M14" s="73">
        <f t="shared" si="7"/>
        <v>0</v>
      </c>
      <c r="N14" s="73">
        <f t="shared" ref="N14" si="11">IF(J14=21%,L14*0.21,0)</f>
        <v>0</v>
      </c>
      <c r="O14" s="73">
        <f t="shared" ref="O14" si="12">L14+M14+N14</f>
        <v>0</v>
      </c>
      <c r="P14" s="154"/>
      <c r="Q14" s="96"/>
      <c r="R14" s="46"/>
      <c r="U14" s="182"/>
      <c r="V14" s="183"/>
      <c r="W14" s="184"/>
      <c r="X14" s="185"/>
      <c r="Y14" s="186"/>
    </row>
    <row r="15" spans="1:26" ht="15.6" customHeight="1">
      <c r="A15" s="46"/>
      <c r="B15" s="39"/>
      <c r="C15" s="95"/>
      <c r="D15" s="132"/>
      <c r="E15" s="224"/>
      <c r="F15" s="16"/>
      <c r="G15" s="139" t="s">
        <v>104</v>
      </c>
      <c r="H15" s="111"/>
      <c r="I15" s="104"/>
      <c r="J15" s="138"/>
      <c r="K15" s="157"/>
      <c r="L15" s="72"/>
      <c r="M15" s="73"/>
      <c r="N15" s="73"/>
      <c r="O15" s="73"/>
      <c r="P15" s="154"/>
      <c r="Q15" s="96"/>
      <c r="R15" s="46"/>
      <c r="U15" s="182"/>
      <c r="V15" s="183"/>
      <c r="W15" s="184"/>
      <c r="X15" s="185"/>
      <c r="Y15" s="186"/>
    </row>
    <row r="16" spans="1:26" ht="15.6" customHeight="1">
      <c r="A16" s="46"/>
      <c r="B16" s="39"/>
      <c r="C16" s="95"/>
      <c r="D16" s="132"/>
      <c r="E16" s="224" t="s">
        <v>190</v>
      </c>
      <c r="F16" s="16"/>
      <c r="G16" s="139" t="s">
        <v>127</v>
      </c>
      <c r="H16" s="111" t="s">
        <v>43</v>
      </c>
      <c r="I16" s="104">
        <v>1</v>
      </c>
      <c r="J16" s="138">
        <v>0</v>
      </c>
      <c r="K16" s="157">
        <v>0</v>
      </c>
      <c r="L16" s="72">
        <f t="shared" ref="L16" si="13">SUM(K16*I16)</f>
        <v>0</v>
      </c>
      <c r="M16" s="73">
        <f t="shared" si="7"/>
        <v>0</v>
      </c>
      <c r="N16" s="73">
        <f t="shared" ref="N16" si="14">IF(J16=21%,L16*0.21,0)</f>
        <v>0</v>
      </c>
      <c r="O16" s="73">
        <f t="shared" ref="O16" si="15">L16+M16+N16</f>
        <v>0</v>
      </c>
      <c r="P16" s="133" t="s">
        <v>61</v>
      </c>
      <c r="Q16" s="96"/>
      <c r="R16" s="46"/>
      <c r="U16" s="182"/>
      <c r="V16" s="183"/>
      <c r="W16" s="184"/>
      <c r="X16" s="185"/>
      <c r="Y16" s="186"/>
    </row>
    <row r="17" spans="1:26" ht="15.6" customHeight="1">
      <c r="A17" s="46"/>
      <c r="B17" s="39"/>
      <c r="C17" s="95"/>
      <c r="D17" s="132"/>
      <c r="E17" s="224" t="s">
        <v>191</v>
      </c>
      <c r="F17" s="16"/>
      <c r="G17" s="139" t="s">
        <v>181</v>
      </c>
      <c r="H17" s="111" t="s">
        <v>101</v>
      </c>
      <c r="I17" s="104">
        <v>1</v>
      </c>
      <c r="J17" s="138">
        <v>0</v>
      </c>
      <c r="K17" s="157">
        <v>0</v>
      </c>
      <c r="L17" s="72">
        <f t="shared" si="0"/>
        <v>0</v>
      </c>
      <c r="M17" s="73">
        <f t="shared" si="7"/>
        <v>0</v>
      </c>
      <c r="N17" s="73">
        <f t="shared" si="1"/>
        <v>0</v>
      </c>
      <c r="O17" s="73">
        <f t="shared" si="2"/>
        <v>0</v>
      </c>
      <c r="P17" s="133" t="s">
        <v>64</v>
      </c>
      <c r="Q17" s="96"/>
      <c r="R17" s="46"/>
      <c r="U17" s="182"/>
      <c r="V17" s="183"/>
      <c r="W17" s="184"/>
      <c r="X17" s="185"/>
      <c r="Y17" s="114"/>
    </row>
    <row r="18" spans="1:26" ht="15.6" customHeight="1">
      <c r="A18" s="46"/>
      <c r="B18" s="39"/>
      <c r="C18" s="95"/>
      <c r="D18" s="132"/>
      <c r="E18" s="224"/>
      <c r="F18" s="16"/>
      <c r="G18" s="139" t="s">
        <v>60</v>
      </c>
      <c r="H18" s="111"/>
      <c r="I18" s="104"/>
      <c r="J18" s="138"/>
      <c r="K18" s="157"/>
      <c r="L18" s="72"/>
      <c r="M18" s="73"/>
      <c r="N18" s="73"/>
      <c r="O18" s="73"/>
      <c r="P18" s="133"/>
      <c r="Q18" s="96"/>
      <c r="R18" s="46"/>
      <c r="U18" s="182"/>
      <c r="V18" s="183"/>
      <c r="W18" s="184"/>
      <c r="X18" s="185"/>
      <c r="Y18" s="114"/>
    </row>
    <row r="19" spans="1:26" ht="15.6" customHeight="1">
      <c r="A19" s="46"/>
      <c r="B19" s="39"/>
      <c r="C19" s="95"/>
      <c r="D19" s="132"/>
      <c r="E19" s="224" t="s">
        <v>192</v>
      </c>
      <c r="F19" s="16"/>
      <c r="G19" s="139" t="s">
        <v>180</v>
      </c>
      <c r="H19" s="111" t="s">
        <v>179</v>
      </c>
      <c r="I19" s="104">
        <v>1</v>
      </c>
      <c r="J19" s="138">
        <v>0</v>
      </c>
      <c r="K19" s="157">
        <v>0</v>
      </c>
      <c r="L19" s="72">
        <f t="shared" ref="L19" si="16">SUM(K19*I19)</f>
        <v>0</v>
      </c>
      <c r="M19" s="73">
        <f t="shared" ref="M19" si="17">IF(J19=12%,L19*0.12,0)</f>
        <v>0</v>
      </c>
      <c r="N19" s="73">
        <f t="shared" ref="N19" si="18">IF(J19=21%,L19*0.21,0)</f>
        <v>0</v>
      </c>
      <c r="O19" s="73">
        <f t="shared" ref="O19" si="19">L19+M19+N19</f>
        <v>0</v>
      </c>
      <c r="P19" s="154"/>
      <c r="Q19" s="96"/>
      <c r="R19" s="46"/>
      <c r="U19" s="182"/>
      <c r="V19" s="183"/>
      <c r="W19" s="184"/>
      <c r="X19" s="185"/>
      <c r="Y19" s="114"/>
    </row>
    <row r="20" spans="1:26" ht="15.6" customHeight="1">
      <c r="A20" s="46"/>
      <c r="B20" s="39"/>
      <c r="C20" s="95"/>
      <c r="D20" s="132"/>
      <c r="E20" s="224" t="s">
        <v>193</v>
      </c>
      <c r="F20" s="16"/>
      <c r="G20" s="139" t="s">
        <v>183</v>
      </c>
      <c r="H20" s="111" t="s">
        <v>102</v>
      </c>
      <c r="I20" s="104">
        <v>1</v>
      </c>
      <c r="J20" s="138">
        <v>0</v>
      </c>
      <c r="K20" s="157">
        <v>0</v>
      </c>
      <c r="L20" s="72">
        <f t="shared" ref="L20:L22" si="20">SUM(K20*I20)</f>
        <v>0</v>
      </c>
      <c r="M20" s="73">
        <f t="shared" si="7"/>
        <v>0</v>
      </c>
      <c r="N20" s="73">
        <f t="shared" ref="N20:N22" si="21">IF(J20=21%,L20*0.21,0)</f>
        <v>0</v>
      </c>
      <c r="O20" s="73">
        <f t="shared" ref="O20:O22" si="22">L20+M20+N20</f>
        <v>0</v>
      </c>
      <c r="P20" s="154"/>
      <c r="Q20" s="96"/>
      <c r="R20" s="46"/>
      <c r="U20" s="182"/>
      <c r="V20" s="183"/>
      <c r="W20" s="184"/>
      <c r="X20" s="185"/>
      <c r="Y20" s="114"/>
    </row>
    <row r="21" spans="1:26" ht="15.6" customHeight="1">
      <c r="A21" s="46"/>
      <c r="B21" s="39"/>
      <c r="C21" s="95"/>
      <c r="D21" s="132"/>
      <c r="E21" s="224" t="s">
        <v>194</v>
      </c>
      <c r="F21" s="16"/>
      <c r="G21" s="139" t="s">
        <v>184</v>
      </c>
      <c r="H21" s="111" t="s">
        <v>182</v>
      </c>
      <c r="I21" s="104">
        <v>2</v>
      </c>
      <c r="J21" s="138">
        <v>0</v>
      </c>
      <c r="K21" s="157">
        <v>0</v>
      </c>
      <c r="L21" s="72">
        <f t="shared" ref="L21" si="23">SUM(K21*I21)</f>
        <v>0</v>
      </c>
      <c r="M21" s="73">
        <f t="shared" ref="M21" si="24">IF(J21=12%,L21*0.12,0)</f>
        <v>0</v>
      </c>
      <c r="N21" s="73">
        <f t="shared" ref="N21" si="25">IF(J21=21%,L21*0.21,0)</f>
        <v>0</v>
      </c>
      <c r="O21" s="73">
        <f t="shared" ref="O21" si="26">L21+M21+N21</f>
        <v>0</v>
      </c>
      <c r="P21" s="154"/>
      <c r="Q21" s="96"/>
      <c r="R21" s="46"/>
      <c r="U21" s="182"/>
      <c r="V21" s="183"/>
      <c r="W21" s="184"/>
      <c r="X21" s="185"/>
      <c r="Y21" s="114"/>
    </row>
    <row r="22" spans="1:26" ht="15.6" customHeight="1">
      <c r="A22" s="46"/>
      <c r="B22" s="39"/>
      <c r="C22" s="95"/>
      <c r="D22" s="148"/>
      <c r="E22" s="224" t="s">
        <v>195</v>
      </c>
      <c r="F22" s="16"/>
      <c r="G22" s="139" t="s">
        <v>105</v>
      </c>
      <c r="H22" s="111" t="s">
        <v>106</v>
      </c>
      <c r="I22" s="104">
        <v>1</v>
      </c>
      <c r="J22" s="138">
        <v>0</v>
      </c>
      <c r="K22" s="157">
        <v>0</v>
      </c>
      <c r="L22" s="72">
        <f t="shared" si="20"/>
        <v>0</v>
      </c>
      <c r="M22" s="73">
        <f t="shared" ref="M22" si="27">IF(J22=12%,L22*0.12,0)</f>
        <v>0</v>
      </c>
      <c r="N22" s="73">
        <f t="shared" si="21"/>
        <v>0</v>
      </c>
      <c r="O22" s="73">
        <f t="shared" si="22"/>
        <v>0</v>
      </c>
      <c r="P22" s="154"/>
      <c r="Q22" s="96"/>
      <c r="R22" s="46"/>
      <c r="U22" s="182"/>
      <c r="V22" s="183"/>
      <c r="W22" s="184"/>
      <c r="X22" s="185"/>
      <c r="Y22" s="186"/>
    </row>
    <row r="23" spans="1:26" ht="15.6" customHeight="1">
      <c r="A23" s="46"/>
      <c r="B23" s="39"/>
      <c r="C23" s="95"/>
      <c r="D23" s="169"/>
      <c r="E23" s="224" t="s">
        <v>196</v>
      </c>
      <c r="F23" s="16"/>
      <c r="G23" s="139" t="s">
        <v>116</v>
      </c>
      <c r="H23" s="111" t="s">
        <v>44</v>
      </c>
      <c r="I23" s="104">
        <v>1</v>
      </c>
      <c r="J23" s="138">
        <v>0</v>
      </c>
      <c r="K23" s="157">
        <v>0</v>
      </c>
      <c r="L23" s="72">
        <f t="shared" ref="L23:L25" si="28">SUM(K23*I23)</f>
        <v>0</v>
      </c>
      <c r="M23" s="73">
        <f t="shared" si="7"/>
        <v>0</v>
      </c>
      <c r="N23" s="73">
        <f t="shared" ref="N23:N25" si="29">IF(J23=21%,L23*0.21,0)</f>
        <v>0</v>
      </c>
      <c r="O23" s="73">
        <f t="shared" ref="O23:O25" si="30">L23+M23+N23</f>
        <v>0</v>
      </c>
      <c r="P23" s="154"/>
      <c r="Q23" s="96"/>
      <c r="R23" s="46"/>
      <c r="U23" s="182"/>
      <c r="V23" s="183"/>
      <c r="W23" s="184"/>
      <c r="X23" s="185"/>
      <c r="Y23" s="114"/>
    </row>
    <row r="24" spans="1:26" ht="15.6" customHeight="1">
      <c r="A24" s="46"/>
      <c r="B24" s="39"/>
      <c r="C24" s="95"/>
      <c r="D24" s="169"/>
      <c r="E24" s="224" t="s">
        <v>197</v>
      </c>
      <c r="F24" s="16"/>
      <c r="G24" s="139" t="s">
        <v>57</v>
      </c>
      <c r="H24" s="111" t="s">
        <v>45</v>
      </c>
      <c r="I24" s="104">
        <v>1</v>
      </c>
      <c r="J24" s="138">
        <v>0.21</v>
      </c>
      <c r="K24" s="157">
        <v>0</v>
      </c>
      <c r="L24" s="72">
        <f t="shared" ref="L24" si="31">SUM(K24*I24)</f>
        <v>0</v>
      </c>
      <c r="M24" s="73">
        <f t="shared" ref="M24" si="32">IF(J24=12%,L24*0.12,0)</f>
        <v>0</v>
      </c>
      <c r="N24" s="73">
        <f t="shared" ref="N24" si="33">IF(J24=21%,L24*0.21,0)</f>
        <v>0</v>
      </c>
      <c r="O24" s="73">
        <f t="shared" ref="O24" si="34">L24+M24+N24</f>
        <v>0</v>
      </c>
      <c r="P24" s="133" t="s">
        <v>152</v>
      </c>
      <c r="Q24" s="96"/>
      <c r="R24" s="46"/>
      <c r="U24" s="182"/>
      <c r="V24" s="183"/>
      <c r="W24" s="184"/>
      <c r="X24" s="185"/>
      <c r="Y24" s="114"/>
    </row>
    <row r="25" spans="1:26" ht="15.6" customHeight="1">
      <c r="A25" s="46"/>
      <c r="B25" s="39"/>
      <c r="C25" s="95"/>
      <c r="D25" s="169"/>
      <c r="E25" s="224" t="s">
        <v>198</v>
      </c>
      <c r="F25" s="16"/>
      <c r="G25" s="139" t="s">
        <v>57</v>
      </c>
      <c r="H25" s="111" t="s">
        <v>46</v>
      </c>
      <c r="I25" s="104">
        <v>2</v>
      </c>
      <c r="J25" s="138">
        <v>0</v>
      </c>
      <c r="K25" s="157">
        <v>0</v>
      </c>
      <c r="L25" s="72">
        <f t="shared" si="28"/>
        <v>0</v>
      </c>
      <c r="M25" s="73">
        <f t="shared" ref="M25" si="35">IF(J25=12%,L25*0.12,0)</f>
        <v>0</v>
      </c>
      <c r="N25" s="73">
        <f t="shared" si="29"/>
        <v>0</v>
      </c>
      <c r="O25" s="73">
        <f t="shared" si="30"/>
        <v>0</v>
      </c>
      <c r="P25" s="133" t="s">
        <v>58</v>
      </c>
      <c r="Q25" s="96"/>
      <c r="R25" s="46"/>
      <c r="U25" s="182"/>
      <c r="V25" s="183"/>
      <c r="W25" s="184"/>
      <c r="X25" s="185"/>
      <c r="Y25" s="114"/>
    </row>
    <row r="26" spans="1:26" ht="15.6" customHeight="1">
      <c r="A26" s="46"/>
      <c r="B26" s="39"/>
      <c r="C26" s="95"/>
      <c r="D26" s="169"/>
      <c r="E26" s="224" t="s">
        <v>199</v>
      </c>
      <c r="F26" s="16"/>
      <c r="G26" s="139" t="s">
        <v>117</v>
      </c>
      <c r="H26" s="111" t="s">
        <v>46</v>
      </c>
      <c r="I26" s="104">
        <v>2</v>
      </c>
      <c r="J26" s="138">
        <v>0</v>
      </c>
      <c r="K26" s="157">
        <v>0</v>
      </c>
      <c r="L26" s="72">
        <f t="shared" ref="L26:L30" si="36">SUM(K26*I26)</f>
        <v>0</v>
      </c>
      <c r="M26" s="73">
        <f t="shared" ref="M26:M30" si="37">IF(J26=12%,L26*0.12,0)</f>
        <v>0</v>
      </c>
      <c r="N26" s="73">
        <f t="shared" ref="N26" si="38">IF(J26=21%,L26*0.21,0)</f>
        <v>0</v>
      </c>
      <c r="O26" s="73">
        <f t="shared" ref="O26" si="39">L26+M26+N26</f>
        <v>0</v>
      </c>
      <c r="P26" s="133"/>
      <c r="Q26" s="96"/>
      <c r="R26" s="46"/>
      <c r="U26" s="182"/>
      <c r="V26" s="183"/>
      <c r="W26" s="184"/>
      <c r="X26" s="185"/>
    </row>
    <row r="27" spans="1:26" ht="15.6" customHeight="1">
      <c r="A27" s="46"/>
      <c r="B27" s="39"/>
      <c r="C27" s="95"/>
      <c r="D27" s="169"/>
      <c r="E27" s="224"/>
      <c r="F27" s="9"/>
      <c r="G27" s="139" t="s">
        <v>118</v>
      </c>
      <c r="H27" s="111"/>
      <c r="I27" s="104"/>
      <c r="J27" s="138"/>
      <c r="K27" s="157"/>
      <c r="L27" s="72"/>
      <c r="M27" s="73"/>
      <c r="N27" s="73"/>
      <c r="O27" s="73"/>
      <c r="P27" s="133"/>
      <c r="Q27" s="96"/>
      <c r="R27" s="46"/>
      <c r="U27" s="182"/>
      <c r="V27" s="183"/>
      <c r="W27" s="184"/>
      <c r="X27" s="185"/>
    </row>
    <row r="28" spans="1:26" ht="15.75" customHeight="1">
      <c r="A28" s="46"/>
      <c r="B28" s="39"/>
      <c r="C28" s="95"/>
      <c r="D28" s="169"/>
      <c r="E28" s="224" t="s">
        <v>200</v>
      </c>
      <c r="F28" s="147"/>
      <c r="G28" s="139" t="s">
        <v>119</v>
      </c>
      <c r="H28" s="111" t="s">
        <v>47</v>
      </c>
      <c r="I28" s="165">
        <v>1</v>
      </c>
      <c r="J28" s="138">
        <v>0</v>
      </c>
      <c r="K28" s="166">
        <v>0</v>
      </c>
      <c r="L28" s="72">
        <f t="shared" ref="L28:L29" si="40">SUM(K28*I28)</f>
        <v>0</v>
      </c>
      <c r="M28" s="73">
        <f t="shared" ref="M28:M29" si="41">IF(J28=12%,L28*0.12,0)</f>
        <v>0</v>
      </c>
      <c r="N28" s="167">
        <f>IF(J28=21%,L28*0.21,0)</f>
        <v>0</v>
      </c>
      <c r="O28" s="167">
        <f>L28+M28+N28</f>
        <v>0</v>
      </c>
      <c r="P28" s="154"/>
      <c r="Q28" s="96"/>
      <c r="R28" s="46"/>
      <c r="W28" s="187"/>
      <c r="X28" s="188"/>
      <c r="Y28" s="189"/>
    </row>
    <row r="29" spans="1:26" ht="15.75" customHeight="1">
      <c r="A29" s="46"/>
      <c r="B29" s="39"/>
      <c r="C29" s="95"/>
      <c r="D29" s="169"/>
      <c r="E29" s="224" t="s">
        <v>201</v>
      </c>
      <c r="F29" s="147"/>
      <c r="G29" s="139" t="s">
        <v>120</v>
      </c>
      <c r="H29" s="111" t="s">
        <v>121</v>
      </c>
      <c r="I29" s="165">
        <v>6</v>
      </c>
      <c r="J29" s="138">
        <v>0</v>
      </c>
      <c r="K29" s="166">
        <v>0</v>
      </c>
      <c r="L29" s="72">
        <f t="shared" si="40"/>
        <v>0</v>
      </c>
      <c r="M29" s="73">
        <f t="shared" si="41"/>
        <v>0</v>
      </c>
      <c r="N29" s="167">
        <f>IF(J29=21%,L29*0.21,0)</f>
        <v>0</v>
      </c>
      <c r="O29" s="167">
        <f>L29+M29+N29</f>
        <v>0</v>
      </c>
      <c r="P29" s="154"/>
      <c r="Q29" s="96"/>
      <c r="R29" s="46"/>
      <c r="W29" s="187"/>
      <c r="X29" s="188"/>
      <c r="Y29" s="189"/>
    </row>
    <row r="30" spans="1:26" ht="15.75" customHeight="1">
      <c r="A30" s="46"/>
      <c r="B30" s="39"/>
      <c r="C30" s="95"/>
      <c r="D30" s="169"/>
      <c r="E30" s="224" t="s">
        <v>202</v>
      </c>
      <c r="F30" s="147"/>
      <c r="G30" s="139" t="s">
        <v>160</v>
      </c>
      <c r="H30" s="111" t="s">
        <v>158</v>
      </c>
      <c r="I30" s="165">
        <v>1</v>
      </c>
      <c r="J30" s="138">
        <v>0</v>
      </c>
      <c r="K30" s="166">
        <v>0</v>
      </c>
      <c r="L30" s="72">
        <f t="shared" si="36"/>
        <v>0</v>
      </c>
      <c r="M30" s="73">
        <f t="shared" si="37"/>
        <v>0</v>
      </c>
      <c r="N30" s="167">
        <f>IF(J30=21%,L30*0.21,0)</f>
        <v>0</v>
      </c>
      <c r="O30" s="167">
        <f>L30+M30+N30</f>
        <v>0</v>
      </c>
      <c r="P30" s="154"/>
      <c r="Q30" s="96"/>
      <c r="R30" s="46"/>
      <c r="W30" s="187"/>
      <c r="X30" s="188"/>
      <c r="Y30" s="189"/>
    </row>
    <row r="31" spans="1:26" ht="15.6" customHeight="1" thickBot="1">
      <c r="A31" s="46"/>
      <c r="B31" s="39"/>
      <c r="C31" s="95"/>
      <c r="D31" s="132"/>
      <c r="E31" s="224"/>
      <c r="F31" s="16"/>
      <c r="G31" s="139"/>
      <c r="H31" s="141"/>
      <c r="I31" s="142"/>
      <c r="J31" s="143"/>
      <c r="K31" s="144"/>
      <c r="L31" s="145"/>
      <c r="M31" s="146"/>
      <c r="N31" s="146"/>
      <c r="O31" s="146"/>
      <c r="P31" s="133" t="s">
        <v>90</v>
      </c>
      <c r="Q31" s="96"/>
      <c r="R31" s="46"/>
      <c r="U31" s="182"/>
      <c r="V31" s="183"/>
      <c r="W31" s="184"/>
      <c r="X31" s="185"/>
    </row>
    <row r="32" spans="1:26" ht="15.75" customHeight="1" thickBot="1">
      <c r="A32" s="46"/>
      <c r="B32" s="39"/>
      <c r="C32" s="95"/>
      <c r="D32" s="100"/>
      <c r="G32" s="135" t="s">
        <v>27</v>
      </c>
      <c r="H32" s="125">
        <f>SUM(L34:L45)</f>
        <v>0</v>
      </c>
      <c r="I32" s="101"/>
      <c r="J32" s="101"/>
      <c r="K32" s="101"/>
      <c r="P32" s="152"/>
      <c r="Q32" s="96"/>
      <c r="R32" s="46"/>
      <c r="V32" s="180"/>
      <c r="W32" s="184"/>
      <c r="X32" s="152"/>
      <c r="Z32" s="101"/>
    </row>
    <row r="33" spans="1:27" ht="15.6" customHeight="1">
      <c r="A33" s="46"/>
      <c r="B33" s="39"/>
      <c r="C33" s="95"/>
      <c r="D33" s="132"/>
      <c r="E33" s="224"/>
      <c r="F33" s="16"/>
      <c r="G33" s="139"/>
      <c r="H33" s="160"/>
      <c r="I33" s="161"/>
      <c r="J33" s="162"/>
      <c r="K33" s="163"/>
      <c r="L33" s="164"/>
      <c r="M33" s="151"/>
      <c r="N33" s="151"/>
      <c r="O33" s="151"/>
      <c r="P33" s="133"/>
      <c r="Q33" s="96"/>
      <c r="R33" s="46"/>
      <c r="U33" s="182"/>
      <c r="V33" s="183"/>
      <c r="W33" s="184"/>
      <c r="X33" s="185"/>
    </row>
    <row r="34" spans="1:27" ht="15.6" customHeight="1">
      <c r="A34" s="46"/>
      <c r="B34" s="39"/>
      <c r="C34" s="95"/>
      <c r="D34" s="132"/>
      <c r="E34" s="224" t="s">
        <v>203</v>
      </c>
      <c r="F34" s="16"/>
      <c r="G34" s="139" t="s">
        <v>153</v>
      </c>
      <c r="H34" s="111" t="s">
        <v>51</v>
      </c>
      <c r="I34" s="104">
        <v>1</v>
      </c>
      <c r="J34" s="138">
        <v>0</v>
      </c>
      <c r="K34" s="157">
        <v>0</v>
      </c>
      <c r="L34" s="72">
        <f t="shared" ref="L34" si="42">SUM(K34*I34)</f>
        <v>0</v>
      </c>
      <c r="M34" s="73">
        <f>IF(J34=12%,L34*0.12,0)</f>
        <v>0</v>
      </c>
      <c r="N34" s="73">
        <f t="shared" ref="N34" si="43">IF(J34=21%,L34*0.21,0)</f>
        <v>0</v>
      </c>
      <c r="O34" s="73">
        <f t="shared" ref="O34" si="44">L34+M34+N34</f>
        <v>0</v>
      </c>
      <c r="P34" s="133"/>
      <c r="Q34" s="96"/>
      <c r="R34" s="46"/>
      <c r="U34" s="182"/>
      <c r="V34" s="183"/>
      <c r="W34" s="184"/>
      <c r="X34" s="185"/>
      <c r="Y34" s="114"/>
      <c r="AA34" s="190"/>
    </row>
    <row r="35" spans="1:27" ht="15.6" customHeight="1">
      <c r="A35" s="46"/>
      <c r="B35" s="39"/>
      <c r="C35" s="95"/>
      <c r="D35" s="169"/>
      <c r="E35" s="224" t="s">
        <v>204</v>
      </c>
      <c r="F35" s="16"/>
      <c r="G35" s="139" t="s">
        <v>123</v>
      </c>
      <c r="H35" s="111" t="s">
        <v>48</v>
      </c>
      <c r="I35" s="104">
        <v>2</v>
      </c>
      <c r="J35" s="138">
        <v>0</v>
      </c>
      <c r="K35" s="157">
        <v>0</v>
      </c>
      <c r="L35" s="72">
        <f t="shared" ref="L35:L45" si="45">SUM(K35*I35)</f>
        <v>0</v>
      </c>
      <c r="M35" s="73">
        <f t="shared" ref="M35:M41" si="46">IF(J35=12%,L35*0.12,0)</f>
        <v>0</v>
      </c>
      <c r="N35" s="73">
        <f t="shared" ref="N35:N45" si="47">IF(J35=21%,L35*0.21,0)</f>
        <v>0</v>
      </c>
      <c r="O35" s="73">
        <f t="shared" ref="O35:O45" si="48">L35+M35+N35</f>
        <v>0</v>
      </c>
      <c r="P35" s="37"/>
      <c r="Q35" s="96"/>
      <c r="R35" s="46"/>
      <c r="U35" s="182"/>
      <c r="V35" s="183"/>
      <c r="W35" s="184"/>
      <c r="X35" s="185"/>
      <c r="Y35" s="114"/>
    </row>
    <row r="36" spans="1:27" ht="15.6" customHeight="1">
      <c r="A36" s="46"/>
      <c r="B36" s="39"/>
      <c r="C36" s="95"/>
      <c r="D36" s="169"/>
      <c r="E36" s="224" t="s">
        <v>205</v>
      </c>
      <c r="F36" s="16"/>
      <c r="G36" s="139" t="s">
        <v>124</v>
      </c>
      <c r="H36" s="111" t="s">
        <v>48</v>
      </c>
      <c r="I36" s="104">
        <v>1</v>
      </c>
      <c r="J36" s="138">
        <v>0</v>
      </c>
      <c r="K36" s="157">
        <v>0</v>
      </c>
      <c r="L36" s="72">
        <f t="shared" si="45"/>
        <v>0</v>
      </c>
      <c r="M36" s="73">
        <f t="shared" si="46"/>
        <v>0</v>
      </c>
      <c r="N36" s="73">
        <f t="shared" si="47"/>
        <v>0</v>
      </c>
      <c r="O36" s="73">
        <f t="shared" si="48"/>
        <v>0</v>
      </c>
      <c r="P36" s="37"/>
      <c r="Q36" s="96"/>
      <c r="R36" s="46"/>
      <c r="U36" s="182"/>
      <c r="V36" s="183"/>
      <c r="W36" s="184"/>
      <c r="X36" s="185"/>
      <c r="Y36" s="114"/>
    </row>
    <row r="37" spans="1:27" ht="15.6" customHeight="1">
      <c r="A37" s="46"/>
      <c r="B37" s="39"/>
      <c r="C37" s="95"/>
      <c r="D37" s="169"/>
      <c r="E37" s="224"/>
      <c r="F37" s="16"/>
      <c r="G37" s="139" t="s">
        <v>88</v>
      </c>
      <c r="H37" s="111"/>
      <c r="I37" s="104"/>
      <c r="J37" s="138"/>
      <c r="K37" s="157"/>
      <c r="L37" s="72"/>
      <c r="M37" s="73"/>
      <c r="N37" s="73"/>
      <c r="O37" s="73"/>
      <c r="P37" s="133" t="s">
        <v>91</v>
      </c>
      <c r="Q37" s="96"/>
      <c r="R37" s="46"/>
      <c r="U37" s="182"/>
      <c r="V37" s="183"/>
      <c r="W37" s="184"/>
      <c r="X37" s="185"/>
      <c r="Y37" s="114"/>
    </row>
    <row r="38" spans="1:27" ht="15.6" customHeight="1">
      <c r="A38" s="46"/>
      <c r="B38" s="39"/>
      <c r="C38" s="95"/>
      <c r="D38" s="132"/>
      <c r="E38" s="224" t="s">
        <v>206</v>
      </c>
      <c r="F38" s="16"/>
      <c r="G38" s="139" t="s">
        <v>125</v>
      </c>
      <c r="H38" s="111" t="s">
        <v>55</v>
      </c>
      <c r="I38" s="104">
        <v>1</v>
      </c>
      <c r="J38" s="138">
        <v>0</v>
      </c>
      <c r="K38" s="157">
        <v>0</v>
      </c>
      <c r="L38" s="72">
        <f t="shared" si="45"/>
        <v>0</v>
      </c>
      <c r="M38" s="73">
        <f t="shared" si="46"/>
        <v>0</v>
      </c>
      <c r="N38" s="73">
        <f t="shared" si="47"/>
        <v>0</v>
      </c>
      <c r="O38" s="73">
        <f t="shared" si="48"/>
        <v>0</v>
      </c>
      <c r="P38" s="37"/>
      <c r="Q38" s="96"/>
      <c r="R38" s="46"/>
      <c r="U38" s="182"/>
      <c r="V38" s="183"/>
      <c r="W38" s="184"/>
      <c r="X38" s="185"/>
      <c r="Y38" s="114"/>
    </row>
    <row r="39" spans="1:27" ht="15.6" customHeight="1">
      <c r="A39" s="46"/>
      <c r="B39" s="39"/>
      <c r="C39" s="95"/>
      <c r="D39" s="132"/>
      <c r="E39" s="224"/>
      <c r="F39" s="16"/>
      <c r="G39" s="139" t="s">
        <v>126</v>
      </c>
      <c r="H39" s="111"/>
      <c r="I39" s="104"/>
      <c r="J39" s="138"/>
      <c r="K39" s="157"/>
      <c r="L39" s="72"/>
      <c r="M39" s="73"/>
      <c r="N39" s="73"/>
      <c r="O39" s="73"/>
      <c r="P39" s="133"/>
      <c r="Q39" s="96"/>
      <c r="R39" s="46"/>
      <c r="U39" s="182"/>
      <c r="V39" s="183"/>
      <c r="W39" s="184"/>
      <c r="X39" s="185"/>
      <c r="Y39" s="114"/>
    </row>
    <row r="40" spans="1:27" ht="15.6" customHeight="1">
      <c r="A40" s="46"/>
      <c r="B40" s="39"/>
      <c r="C40" s="95"/>
      <c r="D40" s="132"/>
      <c r="E40" s="224" t="s">
        <v>207</v>
      </c>
      <c r="F40" s="16"/>
      <c r="G40" s="139" t="s">
        <v>154</v>
      </c>
      <c r="H40" s="111" t="s">
        <v>103</v>
      </c>
      <c r="I40" s="104">
        <v>3</v>
      </c>
      <c r="J40" s="138">
        <v>0</v>
      </c>
      <c r="K40" s="157">
        <v>0</v>
      </c>
      <c r="L40" s="72">
        <f t="shared" ref="L40" si="49">SUM(K40*I40)</f>
        <v>0</v>
      </c>
      <c r="M40" s="73">
        <f t="shared" ref="M40" si="50">IF(J40=12%,L40*0.12,0)</f>
        <v>0</v>
      </c>
      <c r="N40" s="73">
        <f t="shared" ref="N40" si="51">IF(J40=21%,L40*0.21,0)</f>
        <v>0</v>
      </c>
      <c r="O40" s="73">
        <f t="shared" ref="O40" si="52">L40+M40+N40</f>
        <v>0</v>
      </c>
      <c r="P40" s="37"/>
      <c r="Q40" s="96"/>
      <c r="R40" s="46"/>
      <c r="U40" s="182"/>
      <c r="V40" s="183"/>
      <c r="W40" s="184"/>
      <c r="X40" s="185"/>
      <c r="Y40" s="114"/>
    </row>
    <row r="41" spans="1:27" ht="15.6" customHeight="1">
      <c r="A41" s="46"/>
      <c r="B41" s="39"/>
      <c r="C41" s="95"/>
      <c r="D41" s="132"/>
      <c r="E41" s="224" t="s">
        <v>208</v>
      </c>
      <c r="F41" s="16"/>
      <c r="G41" s="139" t="s">
        <v>52</v>
      </c>
      <c r="H41" s="111" t="s">
        <v>53</v>
      </c>
      <c r="I41" s="104">
        <v>2</v>
      </c>
      <c r="J41" s="138">
        <v>0</v>
      </c>
      <c r="K41" s="157">
        <v>0</v>
      </c>
      <c r="L41" s="72">
        <f t="shared" si="45"/>
        <v>0</v>
      </c>
      <c r="M41" s="73">
        <f t="shared" si="46"/>
        <v>0</v>
      </c>
      <c r="N41" s="73">
        <f t="shared" si="47"/>
        <v>0</v>
      </c>
      <c r="O41" s="73">
        <f t="shared" si="48"/>
        <v>0</v>
      </c>
      <c r="P41" s="37"/>
      <c r="Q41" s="96"/>
      <c r="R41" s="46"/>
      <c r="U41" s="182"/>
      <c r="V41" s="183"/>
      <c r="W41" s="184"/>
      <c r="X41" s="185"/>
      <c r="Y41" s="114"/>
    </row>
    <row r="42" spans="1:27" ht="15.6" customHeight="1">
      <c r="A42" s="46"/>
      <c r="B42" s="39"/>
      <c r="C42" s="95"/>
      <c r="D42" s="132"/>
      <c r="E42" s="224" t="s">
        <v>209</v>
      </c>
      <c r="F42" s="16"/>
      <c r="G42" s="139" t="s">
        <v>52</v>
      </c>
      <c r="H42" s="111" t="s">
        <v>54</v>
      </c>
      <c r="I42" s="104">
        <v>2</v>
      </c>
      <c r="J42" s="138">
        <v>0</v>
      </c>
      <c r="K42" s="157">
        <v>0</v>
      </c>
      <c r="L42" s="72">
        <f t="shared" ref="L42" si="53">SUM(K42*I42)</f>
        <v>0</v>
      </c>
      <c r="M42" s="73">
        <f t="shared" ref="M42" si="54">IF(J42=12%,L42*0.12,0)</f>
        <v>0</v>
      </c>
      <c r="N42" s="73">
        <f t="shared" ref="N42" si="55">IF(J42=21%,L42*0.21,0)</f>
        <v>0</v>
      </c>
      <c r="O42" s="73">
        <f t="shared" ref="O42" si="56">L42+M42+N42</f>
        <v>0</v>
      </c>
      <c r="P42" s="37"/>
      <c r="Q42" s="96"/>
      <c r="R42" s="46"/>
      <c r="U42" s="182"/>
      <c r="V42" s="183"/>
      <c r="W42" s="184"/>
      <c r="X42" s="185"/>
      <c r="Y42" s="114"/>
    </row>
    <row r="43" spans="1:27" ht="15.6" customHeight="1">
      <c r="A43" s="46"/>
      <c r="B43" s="39"/>
      <c r="C43" s="95"/>
      <c r="D43" s="132"/>
      <c r="E43" s="224" t="s">
        <v>210</v>
      </c>
      <c r="F43" s="16"/>
      <c r="G43" s="139" t="s">
        <v>80</v>
      </c>
      <c r="H43" s="111" t="s">
        <v>49</v>
      </c>
      <c r="I43" s="104">
        <v>1</v>
      </c>
      <c r="J43" s="138">
        <v>0</v>
      </c>
      <c r="K43" s="157">
        <v>0</v>
      </c>
      <c r="L43" s="72">
        <f t="shared" si="45"/>
        <v>0</v>
      </c>
      <c r="M43" s="73">
        <f>IF(J43=12%,L43*0.12,0)</f>
        <v>0</v>
      </c>
      <c r="N43" s="73">
        <f t="shared" si="47"/>
        <v>0</v>
      </c>
      <c r="O43" s="73">
        <f t="shared" si="48"/>
        <v>0</v>
      </c>
      <c r="P43" s="133"/>
      <c r="Q43" s="96"/>
      <c r="R43" s="46"/>
      <c r="U43" s="182"/>
      <c r="V43" s="183"/>
      <c r="W43" s="184"/>
      <c r="X43" s="185"/>
      <c r="Y43" s="114"/>
    </row>
    <row r="44" spans="1:27" ht="15.6" customHeight="1">
      <c r="A44" s="46"/>
      <c r="B44" s="39"/>
      <c r="C44" s="95"/>
      <c r="D44" s="132"/>
      <c r="E44" s="224" t="s">
        <v>211</v>
      </c>
      <c r="F44" s="16"/>
      <c r="G44" s="139" t="s">
        <v>122</v>
      </c>
      <c r="H44" s="111" t="s">
        <v>72</v>
      </c>
      <c r="I44" s="104">
        <v>1</v>
      </c>
      <c r="J44" s="138">
        <v>0</v>
      </c>
      <c r="K44" s="157">
        <v>0</v>
      </c>
      <c r="L44" s="72">
        <f t="shared" ref="L44" si="57">SUM(K44*I44)</f>
        <v>0</v>
      </c>
      <c r="M44" s="73">
        <f>IF(J44=12%,L44*0.12,0)</f>
        <v>0</v>
      </c>
      <c r="N44" s="73">
        <f t="shared" ref="N44" si="58">IF(J44=21%,L44*0.21,0)</f>
        <v>0</v>
      </c>
      <c r="O44" s="73">
        <f t="shared" ref="O44" si="59">L44+M44+N44</f>
        <v>0</v>
      </c>
      <c r="P44" s="37"/>
      <c r="Q44" s="96"/>
      <c r="R44" s="46"/>
      <c r="U44" s="182"/>
      <c r="V44" s="183"/>
      <c r="W44" s="184"/>
      <c r="X44" s="185"/>
      <c r="Y44" s="114"/>
    </row>
    <row r="45" spans="1:27" ht="15.6" customHeight="1">
      <c r="A45" s="46"/>
      <c r="B45" s="39"/>
      <c r="C45" s="95"/>
      <c r="D45" s="132"/>
      <c r="E45" s="224" t="s">
        <v>212</v>
      </c>
      <c r="F45" s="16"/>
      <c r="G45" s="139" t="s">
        <v>155</v>
      </c>
      <c r="H45" s="111" t="s">
        <v>71</v>
      </c>
      <c r="I45" s="104">
        <v>1</v>
      </c>
      <c r="J45" s="138">
        <v>0</v>
      </c>
      <c r="K45" s="157">
        <v>0</v>
      </c>
      <c r="L45" s="72">
        <f t="shared" si="45"/>
        <v>0</v>
      </c>
      <c r="M45" s="73">
        <f>IF(J45=12%,L45*0.12,0)</f>
        <v>0</v>
      </c>
      <c r="N45" s="73">
        <f t="shared" si="47"/>
        <v>0</v>
      </c>
      <c r="O45" s="73">
        <f t="shared" si="48"/>
        <v>0</v>
      </c>
      <c r="P45" s="168"/>
      <c r="Q45" s="96"/>
      <c r="R45" s="46"/>
      <c r="U45" s="182"/>
      <c r="V45" s="183"/>
      <c r="W45" s="184"/>
      <c r="X45" s="185"/>
      <c r="Y45" s="114"/>
      <c r="AA45" s="190"/>
    </row>
    <row r="46" spans="1:27" ht="15.6" customHeight="1" thickBot="1">
      <c r="A46" s="46"/>
      <c r="B46" s="39"/>
      <c r="C46" s="95"/>
      <c r="D46" s="132"/>
      <c r="E46" s="224"/>
      <c r="F46" s="16"/>
      <c r="G46" s="148"/>
      <c r="H46" s="141"/>
      <c r="I46" s="156"/>
      <c r="J46" s="143"/>
      <c r="K46" s="144"/>
      <c r="L46" s="145"/>
      <c r="M46" s="146"/>
      <c r="N46" s="146"/>
      <c r="O46" s="146"/>
      <c r="P46" s="133"/>
      <c r="Q46" s="96"/>
      <c r="R46" s="46"/>
      <c r="U46" s="182"/>
      <c r="V46" s="183"/>
      <c r="W46" s="175"/>
      <c r="X46" s="191"/>
      <c r="Y46" s="114"/>
    </row>
    <row r="47" spans="1:27" ht="15.75" customHeight="1">
      <c r="A47" s="46"/>
      <c r="B47" s="39"/>
      <c r="C47" s="95"/>
      <c r="D47" s="99"/>
      <c r="G47" s="114"/>
      <c r="O47" s="116">
        <f>SUM(L10:L45)</f>
        <v>0</v>
      </c>
      <c r="P47" s="105" t="s">
        <v>3</v>
      </c>
      <c r="Q47" s="96"/>
      <c r="R47" s="46"/>
      <c r="V47" s="192"/>
      <c r="W47" s="175"/>
      <c r="X47" s="193"/>
      <c r="Z47" s="101"/>
    </row>
    <row r="48" spans="1:27" ht="15.75" customHeight="1">
      <c r="B48" s="39"/>
      <c r="C48" s="95"/>
      <c r="D48" s="99"/>
      <c r="G48" s="114"/>
      <c r="O48" s="117">
        <f>SUM(M10:M45)</f>
        <v>0</v>
      </c>
      <c r="P48" s="106" t="s">
        <v>20</v>
      </c>
      <c r="Q48" s="96"/>
      <c r="R48" s="46"/>
      <c r="W48" s="175"/>
      <c r="X48" s="193"/>
      <c r="Z48" s="101"/>
    </row>
    <row r="49" spans="2:26" ht="15.75" customHeight="1" thickBot="1">
      <c r="B49" s="39"/>
      <c r="C49" s="95"/>
      <c r="D49" s="99"/>
      <c r="G49" s="114"/>
      <c r="O49" s="118">
        <f>SUM(N10:N45)</f>
        <v>0</v>
      </c>
      <c r="P49" s="107" t="s">
        <v>11</v>
      </c>
      <c r="Q49" s="96"/>
      <c r="R49" s="46"/>
      <c r="W49" s="175"/>
      <c r="X49" s="193"/>
      <c r="Z49" s="101"/>
    </row>
    <row r="50" spans="2:26" ht="15.75" customHeight="1" thickBot="1">
      <c r="B50" s="39"/>
      <c r="C50" s="95"/>
      <c r="D50" s="99"/>
      <c r="G50" s="114"/>
      <c r="O50" s="119">
        <f>SUM(O10:O45)</f>
        <v>0</v>
      </c>
      <c r="P50" s="108" t="s">
        <v>4</v>
      </c>
      <c r="Q50" s="96"/>
      <c r="R50" s="46"/>
      <c r="W50" s="175"/>
      <c r="X50" s="193"/>
      <c r="Z50" s="101"/>
    </row>
    <row r="51" spans="2:26" s="18" customFormat="1" ht="15.75" customHeight="1">
      <c r="B51" s="81"/>
      <c r="C51" s="82"/>
      <c r="D51" s="134" t="s">
        <v>23</v>
      </c>
      <c r="E51" s="218"/>
      <c r="F51" s="23"/>
      <c r="G51" s="212"/>
      <c r="H51" s="213"/>
      <c r="I51" s="213"/>
      <c r="J51" s="213"/>
      <c r="K51" s="213"/>
      <c r="L51" s="213"/>
      <c r="M51" s="213"/>
      <c r="N51" s="213"/>
      <c r="O51" s="213"/>
      <c r="P51" s="83"/>
      <c r="Q51" s="84"/>
      <c r="R51" s="85"/>
      <c r="U51" s="171"/>
      <c r="V51" s="192"/>
      <c r="W51" s="194"/>
      <c r="X51" s="195"/>
      <c r="Y51" s="196"/>
    </row>
    <row r="52" spans="2:26" s="18" customFormat="1" ht="15.75" customHeight="1" thickBot="1">
      <c r="B52" s="81"/>
      <c r="C52" s="86"/>
      <c r="D52" s="121"/>
      <c r="E52" s="225"/>
      <c r="F52" s="122"/>
      <c r="G52" s="87"/>
      <c r="H52" s="128"/>
      <c r="I52" s="128"/>
      <c r="J52" s="128"/>
      <c r="K52" s="128"/>
      <c r="L52" s="128"/>
      <c r="M52" s="128"/>
      <c r="N52" s="128"/>
      <c r="O52" s="128"/>
      <c r="P52" s="123"/>
      <c r="Q52" s="124"/>
      <c r="R52" s="85"/>
      <c r="U52" s="171"/>
      <c r="V52" s="192"/>
      <c r="W52" s="194"/>
      <c r="X52" s="195"/>
      <c r="Y52" s="196"/>
    </row>
    <row r="53" spans="2:26" ht="9.9" customHeight="1">
      <c r="B53" s="40"/>
      <c r="C53" s="41"/>
      <c r="D53" s="42"/>
      <c r="E53" s="226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3"/>
      <c r="Q53" s="41"/>
      <c r="R53" s="44"/>
    </row>
    <row r="54" spans="2:26" ht="15.9" customHeight="1"/>
    <row r="55" spans="2:26" ht="15.6" customHeight="1">
      <c r="D55" s="136"/>
      <c r="E55" s="132"/>
      <c r="F55" s="9"/>
      <c r="G55" s="140"/>
      <c r="H55" s="141"/>
      <c r="I55" s="142"/>
      <c r="J55" s="143"/>
      <c r="K55" s="144"/>
      <c r="L55" s="145"/>
      <c r="M55" s="146"/>
      <c r="N55" s="146"/>
      <c r="O55" s="146"/>
      <c r="P55" s="120"/>
      <c r="U55" s="182"/>
      <c r="V55" s="183"/>
      <c r="W55" s="175"/>
      <c r="X55" s="191"/>
    </row>
    <row r="56" spans="2:26" ht="15.6" customHeight="1">
      <c r="D56" s="132"/>
      <c r="E56" s="132"/>
      <c r="F56" s="9"/>
      <c r="G56" s="148"/>
      <c r="H56" s="141"/>
      <c r="I56" s="142"/>
      <c r="J56" s="143"/>
      <c r="K56" s="144"/>
      <c r="L56" s="149"/>
      <c r="M56" s="146"/>
      <c r="N56" s="150"/>
      <c r="O56" s="150"/>
      <c r="P56" s="205"/>
      <c r="U56" s="197"/>
      <c r="W56" s="175"/>
      <c r="X56" s="191"/>
    </row>
    <row r="57" spans="2:26" ht="15.6" customHeight="1">
      <c r="D57" s="136"/>
      <c r="E57" s="132"/>
      <c r="F57" s="9"/>
      <c r="G57" s="148"/>
      <c r="H57" s="141"/>
      <c r="I57" s="142"/>
      <c r="J57" s="143"/>
      <c r="K57" s="144"/>
      <c r="L57" s="145"/>
      <c r="M57" s="146"/>
      <c r="N57" s="146"/>
      <c r="O57" s="146"/>
      <c r="P57" s="206"/>
      <c r="U57" s="182"/>
      <c r="V57" s="183"/>
      <c r="W57" s="175"/>
      <c r="X57" s="191"/>
    </row>
    <row r="59" spans="2:26" ht="15.6" customHeight="1">
      <c r="D59" s="136"/>
      <c r="E59" s="132"/>
      <c r="F59" s="9"/>
      <c r="G59" s="148"/>
      <c r="H59" s="141"/>
      <c r="I59" s="142"/>
      <c r="J59" s="143"/>
      <c r="K59" s="144"/>
      <c r="L59" s="145"/>
      <c r="M59" s="146"/>
      <c r="N59" s="146"/>
      <c r="O59" s="146"/>
      <c r="P59" s="120"/>
      <c r="U59" s="182"/>
      <c r="V59" s="183"/>
      <c r="W59" s="175"/>
      <c r="X59" s="191"/>
    </row>
    <row r="60" spans="2:26" ht="24" customHeight="1"/>
    <row r="61" spans="2:26">
      <c r="I61" s="56"/>
    </row>
    <row r="64" spans="2:26" ht="24.6">
      <c r="F64" s="4"/>
      <c r="G64" s="52"/>
      <c r="H64" s="5"/>
      <c r="I64" s="6"/>
      <c r="J64" s="6"/>
      <c r="K64" s="7"/>
      <c r="L64" s="7"/>
      <c r="M64" s="7"/>
      <c r="N64" s="7"/>
      <c r="O64" s="2"/>
      <c r="P64" s="26"/>
    </row>
    <row r="65" spans="4:18" ht="15.6">
      <c r="E65" s="227"/>
      <c r="F65" s="7"/>
      <c r="G65" s="53"/>
      <c r="H65" s="8"/>
      <c r="I65" s="8"/>
      <c r="J65" s="8"/>
      <c r="K65" s="7"/>
      <c r="L65" s="7"/>
    </row>
    <row r="66" spans="4:18">
      <c r="H66" s="10"/>
      <c r="I66" s="10"/>
      <c r="J66" s="10"/>
      <c r="K66" s="10"/>
      <c r="L66" s="10"/>
      <c r="M66" s="10"/>
      <c r="N66" s="10"/>
      <c r="O66" s="10"/>
      <c r="P66" s="27"/>
    </row>
    <row r="67" spans="4:18">
      <c r="D67" s="55"/>
      <c r="E67" s="223"/>
      <c r="F67" s="55"/>
      <c r="G67" s="1"/>
      <c r="H67" s="55"/>
      <c r="I67" s="55"/>
      <c r="J67" s="57"/>
      <c r="K67" s="58"/>
      <c r="L67" s="58"/>
      <c r="M67" s="59"/>
      <c r="N67" s="59"/>
      <c r="O67" s="59"/>
      <c r="P67" s="28"/>
      <c r="Q67" s="11"/>
      <c r="R67" s="11"/>
    </row>
    <row r="68" spans="4:18">
      <c r="D68" s="13"/>
      <c r="E68" s="223"/>
      <c r="F68" s="13"/>
      <c r="G68" s="13"/>
      <c r="H68" s="13"/>
      <c r="I68" s="13"/>
      <c r="J68" s="14"/>
      <c r="K68" s="15"/>
      <c r="L68" s="15"/>
      <c r="M68" s="11"/>
      <c r="N68" s="11"/>
      <c r="O68" s="11"/>
      <c r="P68" s="28"/>
      <c r="Q68" s="11"/>
      <c r="R68" s="11"/>
    </row>
    <row r="69" spans="4:18">
      <c r="G69" s="1"/>
    </row>
    <row r="71" spans="4:18">
      <c r="D71" s="60"/>
      <c r="F71" s="9"/>
      <c r="G71" s="61"/>
      <c r="H71" s="62"/>
      <c r="I71" s="54"/>
      <c r="J71" s="63"/>
      <c r="K71" s="64"/>
      <c r="L71" s="64"/>
      <c r="M71" s="17"/>
      <c r="N71" s="17"/>
      <c r="O71" s="17"/>
      <c r="P71" s="29"/>
    </row>
    <row r="72" spans="4:18">
      <c r="D72" s="60"/>
      <c r="F72" s="9"/>
      <c r="G72" s="61"/>
      <c r="H72" s="62"/>
      <c r="I72" s="54"/>
      <c r="J72" s="63"/>
      <c r="K72" s="64"/>
      <c r="L72" s="64"/>
      <c r="M72" s="17"/>
      <c r="N72" s="17"/>
      <c r="O72" s="17"/>
      <c r="P72" s="29"/>
    </row>
    <row r="73" spans="4:18">
      <c r="D73" s="60"/>
      <c r="F73" s="9"/>
      <c r="G73" s="18"/>
      <c r="H73" s="62"/>
      <c r="I73" s="54"/>
      <c r="J73" s="63"/>
      <c r="K73" s="64"/>
      <c r="L73" s="64"/>
      <c r="M73" s="17"/>
      <c r="N73" s="17"/>
      <c r="O73" s="17"/>
      <c r="P73" s="29"/>
    </row>
    <row r="74" spans="4:18">
      <c r="D74" s="60"/>
      <c r="F74" s="9"/>
      <c r="G74" s="18"/>
      <c r="H74" s="62"/>
      <c r="I74" s="54"/>
      <c r="J74" s="63"/>
      <c r="K74" s="64"/>
      <c r="L74" s="64"/>
      <c r="M74" s="17"/>
      <c r="N74" s="17"/>
      <c r="O74" s="17"/>
      <c r="P74" s="29"/>
    </row>
    <row r="75" spans="4:18">
      <c r="D75" s="60"/>
      <c r="F75" s="9"/>
      <c r="G75" s="18"/>
      <c r="H75" s="62"/>
      <c r="I75" s="54"/>
      <c r="J75" s="63"/>
      <c r="K75" s="64"/>
      <c r="L75" s="64"/>
      <c r="M75" s="17"/>
      <c r="N75" s="17"/>
      <c r="O75" s="17"/>
      <c r="P75" s="29"/>
    </row>
    <row r="76" spans="4:18">
      <c r="D76" s="60"/>
      <c r="E76" s="223"/>
      <c r="F76" s="9"/>
      <c r="G76" s="18"/>
      <c r="H76" s="62"/>
      <c r="I76" s="54"/>
      <c r="J76" s="63"/>
      <c r="K76" s="64"/>
      <c r="L76" s="64"/>
      <c r="M76" s="17"/>
      <c r="N76" s="17"/>
      <c r="O76" s="17"/>
      <c r="P76" s="29"/>
    </row>
    <row r="77" spans="4:18">
      <c r="F77" s="9"/>
      <c r="G77" s="18"/>
      <c r="N77" s="17"/>
      <c r="O77" s="51"/>
    </row>
    <row r="78" spans="4:18">
      <c r="I78" s="9"/>
      <c r="N78" s="17"/>
      <c r="O78" s="65"/>
      <c r="P78" s="70"/>
    </row>
    <row r="79" spans="4:18">
      <c r="N79" s="17"/>
      <c r="O79" s="65"/>
      <c r="P79" s="70"/>
    </row>
    <row r="80" spans="4:18">
      <c r="N80" s="17"/>
      <c r="O80" s="65"/>
      <c r="P80" s="70"/>
    </row>
    <row r="81" spans="4:16">
      <c r="N81" s="17"/>
      <c r="O81" s="36"/>
      <c r="P81" s="37"/>
    </row>
    <row r="82" spans="4:16">
      <c r="G82" s="19"/>
      <c r="P82" s="20"/>
    </row>
    <row r="83" spans="4:16">
      <c r="P83" s="20"/>
    </row>
    <row r="84" spans="4:16">
      <c r="P84" s="20"/>
    </row>
    <row r="85" spans="4:16">
      <c r="D85" s="60"/>
      <c r="F85" s="9"/>
      <c r="G85" s="61"/>
      <c r="H85" s="62"/>
      <c r="I85" s="54"/>
      <c r="J85" s="63"/>
      <c r="K85" s="64"/>
      <c r="L85" s="64"/>
      <c r="M85" s="17"/>
      <c r="N85" s="17"/>
      <c r="O85" s="17"/>
      <c r="P85" s="30"/>
    </row>
    <row r="86" spans="4:16">
      <c r="D86" s="60"/>
      <c r="F86" s="9"/>
      <c r="G86" s="61"/>
      <c r="H86" s="62"/>
      <c r="I86" s="54"/>
      <c r="J86" s="63"/>
      <c r="K86" s="64"/>
      <c r="L86" s="64"/>
      <c r="M86" s="17"/>
      <c r="N86" s="17"/>
      <c r="O86" s="17"/>
      <c r="P86" s="30"/>
    </row>
    <row r="87" spans="4:16">
      <c r="D87" s="60"/>
      <c r="F87" s="9"/>
      <c r="G87" s="18"/>
      <c r="H87" s="62"/>
      <c r="I87" s="54"/>
      <c r="J87" s="63"/>
      <c r="K87" s="64"/>
      <c r="L87" s="64"/>
      <c r="M87" s="17"/>
      <c r="N87" s="17"/>
      <c r="O87" s="17"/>
      <c r="P87" s="30"/>
    </row>
    <row r="88" spans="4:16">
      <c r="D88" s="60"/>
      <c r="F88" s="9"/>
      <c r="G88" s="18"/>
      <c r="H88" s="62"/>
      <c r="I88" s="54"/>
      <c r="J88" s="63"/>
      <c r="K88" s="64"/>
      <c r="L88" s="64"/>
      <c r="M88" s="17"/>
      <c r="N88" s="17"/>
      <c r="O88" s="17"/>
      <c r="P88" s="30"/>
    </row>
    <row r="89" spans="4:16">
      <c r="D89" s="60"/>
      <c r="F89" s="9"/>
      <c r="G89" s="18"/>
      <c r="H89" s="62"/>
      <c r="I89" s="54"/>
      <c r="J89" s="63"/>
      <c r="K89" s="64"/>
      <c r="L89" s="64"/>
      <c r="M89" s="17"/>
      <c r="N89" s="17"/>
      <c r="O89" s="17"/>
      <c r="P89" s="30"/>
    </row>
    <row r="90" spans="4:16">
      <c r="P90" s="20"/>
    </row>
    <row r="91" spans="4:16">
      <c r="O91" s="65"/>
      <c r="P91" s="70"/>
    </row>
    <row r="92" spans="4:16">
      <c r="O92" s="65"/>
      <c r="P92" s="70"/>
    </row>
    <row r="93" spans="4:16">
      <c r="O93" s="65"/>
      <c r="P93" s="70"/>
    </row>
    <row r="94" spans="4:16">
      <c r="O94" s="36"/>
      <c r="P94" s="37"/>
    </row>
    <row r="95" spans="4:16">
      <c r="O95" s="36"/>
      <c r="P95" s="37"/>
    </row>
    <row r="96" spans="4:16">
      <c r="J96" s="7"/>
      <c r="K96" s="18"/>
      <c r="L96" s="18"/>
      <c r="M96" s="1"/>
      <c r="N96" s="1"/>
      <c r="O96" s="1"/>
    </row>
    <row r="97" spans="4:18">
      <c r="E97" s="223"/>
      <c r="G97" s="9"/>
      <c r="J97" s="66"/>
      <c r="K97" s="66"/>
      <c r="L97" s="66"/>
      <c r="M97" s="67"/>
      <c r="N97" s="67"/>
      <c r="O97" s="67"/>
    </row>
    <row r="98" spans="4:18">
      <c r="J98" s="66"/>
      <c r="K98" s="66"/>
      <c r="L98" s="66"/>
      <c r="M98" s="67"/>
      <c r="N98" s="67"/>
      <c r="O98" s="67"/>
    </row>
    <row r="99" spans="4:18">
      <c r="J99" s="66"/>
      <c r="K99" s="66"/>
      <c r="L99" s="66"/>
      <c r="M99" s="67"/>
      <c r="N99" s="67"/>
      <c r="O99" s="67"/>
    </row>
    <row r="100" spans="4:18">
      <c r="J100" s="66"/>
      <c r="K100" s="66"/>
      <c r="L100" s="66"/>
      <c r="M100" s="67"/>
      <c r="N100" s="67"/>
      <c r="O100" s="67"/>
    </row>
    <row r="101" spans="4:18">
      <c r="H101" s="5"/>
      <c r="I101" s="18"/>
      <c r="J101" s="18"/>
      <c r="K101" s="18"/>
      <c r="L101" s="21"/>
      <c r="M101" s="25"/>
      <c r="N101" s="25"/>
      <c r="O101" s="25"/>
    </row>
    <row r="102" spans="4:18" ht="17.399999999999999">
      <c r="F102" s="23"/>
      <c r="J102" s="207"/>
      <c r="K102" s="207"/>
      <c r="L102" s="207"/>
      <c r="M102" s="207"/>
      <c r="N102" s="208"/>
      <c r="O102" s="209"/>
    </row>
    <row r="103" spans="4:18">
      <c r="H103" s="24"/>
      <c r="I103" s="18"/>
      <c r="J103" s="18"/>
      <c r="K103" s="18"/>
      <c r="L103" s="21"/>
      <c r="M103" s="22"/>
      <c r="N103" s="22"/>
    </row>
    <row r="104" spans="4:18">
      <c r="H104" s="24"/>
      <c r="I104" s="18"/>
      <c r="J104" s="210"/>
      <c r="K104" s="210"/>
      <c r="L104" s="210"/>
      <c r="M104" s="210"/>
      <c r="N104" s="210"/>
      <c r="O104" s="210"/>
    </row>
    <row r="105" spans="4:18">
      <c r="H105" s="24"/>
      <c r="I105" s="18"/>
    </row>
    <row r="106" spans="4:18" ht="17.399999999999999">
      <c r="D106" s="3"/>
      <c r="G106" s="68"/>
      <c r="H106" s="69"/>
      <c r="I106" s="69"/>
      <c r="J106" s="69"/>
      <c r="K106" s="69"/>
      <c r="L106" s="69"/>
      <c r="M106" s="69"/>
      <c r="N106" s="69"/>
      <c r="O106" s="69"/>
      <c r="P106" s="3"/>
      <c r="Q106" s="71"/>
      <c r="R106" s="11"/>
    </row>
    <row r="107" spans="4:18">
      <c r="G107" s="9"/>
    </row>
  </sheetData>
  <mergeCells count="6">
    <mergeCell ref="P56:P57"/>
    <mergeCell ref="J102:M102"/>
    <mergeCell ref="N102:O102"/>
    <mergeCell ref="J104:O104"/>
    <mergeCell ref="G3:O3"/>
    <mergeCell ref="G51:O51"/>
  </mergeCells>
  <printOptions horizontalCentered="1" verticalCentered="1"/>
  <pageMargins left="0" right="0" top="0" bottom="0" header="0" footer="0.39370078740157483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F23C-2361-4709-85D6-2F1C52368C25}">
  <dimension ref="A1:Z89"/>
  <sheetViews>
    <sheetView zoomScale="80" zoomScaleNormal="80" workbookViewId="0">
      <selection activeCell="U16" sqref="U16"/>
    </sheetView>
  </sheetViews>
  <sheetFormatPr defaultColWidth="9.109375" defaultRowHeight="13.8"/>
  <cols>
    <col min="1" max="1" width="2" style="3" customWidth="1"/>
    <col min="2" max="2" width="1.6640625" style="3" customWidth="1"/>
    <col min="3" max="3" width="2.6640625" style="3" customWidth="1"/>
    <col min="4" max="4" width="10.77734375" style="9" customWidth="1"/>
    <col min="5" max="5" width="5.77734375" style="218" customWidth="1"/>
    <col min="6" max="6" width="3.6640625" style="3" hidden="1" customWidth="1"/>
    <col min="7" max="7" width="80.6640625" style="3" customWidth="1"/>
    <col min="8" max="8" width="19" style="3" customWidth="1"/>
    <col min="9" max="9" width="4.44140625" style="3" customWidth="1"/>
    <col min="10" max="10" width="6.6640625" style="3" customWidth="1"/>
    <col min="11" max="11" width="12.6640625" style="3" customWidth="1"/>
    <col min="12" max="12" width="11.44140625" style="3" customWidth="1"/>
    <col min="13" max="13" width="15.44140625" style="3" customWidth="1"/>
    <col min="14" max="15" width="12.6640625" style="3" customWidth="1"/>
    <col min="16" max="16" width="23.44140625" style="19" customWidth="1"/>
    <col min="17" max="17" width="2.6640625" style="3" customWidth="1"/>
    <col min="18" max="20" width="1.6640625" style="3" customWidth="1"/>
    <col min="21" max="22" width="10.6640625" style="171" customWidth="1"/>
    <col min="23" max="23" width="11" style="172" bestFit="1" customWidth="1"/>
    <col min="24" max="24" width="10.33203125" style="19" customWidth="1"/>
    <col min="25" max="25" width="11.109375" style="173" customWidth="1"/>
    <col min="26" max="16384" width="9.109375" style="3"/>
  </cols>
  <sheetData>
    <row r="1" spans="1:26" ht="9.9" customHeight="1"/>
    <row r="2" spans="1:26" ht="9.9" customHeight="1" thickBot="1">
      <c r="B2" s="38"/>
      <c r="C2" s="48"/>
      <c r="D2" s="49"/>
      <c r="E2" s="219"/>
      <c r="F2" s="48"/>
      <c r="G2" s="48"/>
      <c r="H2" s="48"/>
      <c r="I2" s="48"/>
      <c r="J2" s="48"/>
      <c r="K2" s="48"/>
      <c r="L2" s="48"/>
      <c r="M2" s="48"/>
      <c r="N2" s="48"/>
      <c r="O2" s="48"/>
      <c r="P2" s="50"/>
      <c r="Q2" s="48"/>
      <c r="R2" s="45"/>
    </row>
    <row r="3" spans="1:26" ht="14.1" customHeight="1">
      <c r="B3" s="39"/>
      <c r="C3" s="88"/>
      <c r="D3" s="89"/>
      <c r="E3" s="220"/>
      <c r="F3" s="90"/>
      <c r="G3" s="211"/>
      <c r="H3" s="211"/>
      <c r="I3" s="211"/>
      <c r="J3" s="211"/>
      <c r="K3" s="211"/>
      <c r="L3" s="211"/>
      <c r="M3" s="211"/>
      <c r="N3" s="211"/>
      <c r="O3" s="211"/>
      <c r="P3" s="91"/>
      <c r="Q3" s="92"/>
      <c r="R3" s="46"/>
    </row>
    <row r="4" spans="1:26" ht="36" customHeight="1">
      <c r="B4" s="39"/>
      <c r="C4" s="93"/>
      <c r="D4" s="98"/>
      <c r="E4" s="221"/>
      <c r="F4" s="74" t="s">
        <v>6</v>
      </c>
      <c r="G4" s="75" t="s">
        <v>95</v>
      </c>
      <c r="H4" s="76"/>
      <c r="I4" s="77"/>
      <c r="J4" s="77"/>
      <c r="K4" s="78"/>
      <c r="L4" s="78"/>
      <c r="M4" s="78"/>
      <c r="N4" s="78"/>
      <c r="O4" s="79" t="s">
        <v>5</v>
      </c>
      <c r="P4" s="80" t="s">
        <v>185</v>
      </c>
      <c r="Q4" s="94"/>
      <c r="R4" s="46"/>
      <c r="V4" s="174"/>
      <c r="W4" s="175"/>
      <c r="X4" s="173"/>
    </row>
    <row r="5" spans="1:26" ht="14.1" customHeight="1" thickBot="1">
      <c r="B5" s="39"/>
      <c r="C5" s="95"/>
      <c r="H5" s="10"/>
      <c r="I5" s="10"/>
      <c r="J5" s="10"/>
      <c r="K5" s="10"/>
      <c r="L5" s="10"/>
      <c r="M5" s="10"/>
      <c r="N5" s="10"/>
      <c r="O5" s="10"/>
      <c r="P5" s="27"/>
      <c r="Q5" s="96"/>
      <c r="R5" s="46"/>
      <c r="V5" s="176"/>
      <c r="W5" s="177"/>
    </row>
    <row r="6" spans="1:26" ht="45.75" customHeight="1" thickBot="1">
      <c r="B6" s="39"/>
      <c r="C6" s="95"/>
      <c r="D6" s="170"/>
      <c r="E6" s="222" t="s">
        <v>246</v>
      </c>
      <c r="F6" s="31"/>
      <c r="G6" s="200" t="s">
        <v>131</v>
      </c>
      <c r="H6" s="31" t="s">
        <v>2</v>
      </c>
      <c r="I6" s="31" t="s">
        <v>0</v>
      </c>
      <c r="J6" s="32" t="s">
        <v>1</v>
      </c>
      <c r="K6" s="33" t="s">
        <v>8</v>
      </c>
      <c r="L6" s="33" t="s">
        <v>9</v>
      </c>
      <c r="M6" s="34" t="s">
        <v>19</v>
      </c>
      <c r="N6" s="34" t="s">
        <v>10</v>
      </c>
      <c r="O6" s="34" t="s">
        <v>7</v>
      </c>
      <c r="P6" s="35"/>
      <c r="Q6" s="97"/>
      <c r="R6" s="47"/>
      <c r="S6" s="12"/>
      <c r="V6" s="176"/>
      <c r="W6" s="178"/>
      <c r="X6" s="179"/>
    </row>
    <row r="7" spans="1:26" ht="15.75" customHeight="1" thickBot="1">
      <c r="B7" s="39"/>
      <c r="C7" s="95"/>
      <c r="D7" s="130"/>
      <c r="E7" s="223"/>
      <c r="F7" s="55"/>
      <c r="G7" s="103"/>
      <c r="H7" s="55"/>
      <c r="I7" s="55"/>
      <c r="J7" s="57"/>
      <c r="K7" s="58"/>
      <c r="L7" s="58"/>
      <c r="M7" s="59"/>
      <c r="N7" s="59"/>
      <c r="O7" s="59"/>
      <c r="P7" s="28"/>
      <c r="Q7" s="97"/>
      <c r="R7" s="47"/>
      <c r="S7" s="12"/>
      <c r="V7" s="176"/>
      <c r="W7" s="178"/>
      <c r="X7" s="179"/>
    </row>
    <row r="8" spans="1:26" ht="15.75" customHeight="1" thickBot="1">
      <c r="A8" s="46"/>
      <c r="B8" s="39"/>
      <c r="C8" s="95"/>
      <c r="D8" s="100"/>
      <c r="G8" s="135" t="s">
        <v>68</v>
      </c>
      <c r="H8" s="125">
        <f>SUM(L10:L24)</f>
        <v>0</v>
      </c>
      <c r="I8" s="101"/>
      <c r="J8" s="101"/>
      <c r="K8" s="101"/>
      <c r="P8" s="158" t="s">
        <v>134</v>
      </c>
      <c r="Q8" s="96"/>
      <c r="R8" s="46"/>
      <c r="U8" s="168"/>
      <c r="V8" s="180"/>
      <c r="W8" s="175"/>
      <c r="X8" s="152"/>
      <c r="Z8" s="101"/>
    </row>
    <row r="9" spans="1:26" ht="15.75" customHeight="1">
      <c r="A9" s="46"/>
      <c r="B9" s="39"/>
      <c r="C9" s="95"/>
      <c r="D9" s="100"/>
      <c r="G9" s="100"/>
      <c r="H9" s="137"/>
      <c r="I9" s="101"/>
      <c r="J9" s="101"/>
      <c r="K9" s="101"/>
      <c r="P9" s="158" t="s">
        <v>138</v>
      </c>
      <c r="Q9" s="96"/>
      <c r="R9" s="46"/>
      <c r="U9" s="181"/>
      <c r="V9" s="180"/>
      <c r="W9" s="175"/>
      <c r="X9" s="152"/>
      <c r="Y9" s="114"/>
      <c r="Z9" s="101"/>
    </row>
    <row r="10" spans="1:26" ht="15.6" customHeight="1">
      <c r="A10" s="46"/>
      <c r="B10" s="39"/>
      <c r="C10" s="95"/>
      <c r="D10" s="132"/>
      <c r="E10" s="224" t="s">
        <v>213</v>
      </c>
      <c r="F10" s="16"/>
      <c r="G10" s="139" t="s">
        <v>136</v>
      </c>
      <c r="H10" s="111" t="s">
        <v>133</v>
      </c>
      <c r="I10" s="104">
        <v>1</v>
      </c>
      <c r="J10" s="138">
        <v>0</v>
      </c>
      <c r="K10" s="157">
        <v>0</v>
      </c>
      <c r="L10" s="72">
        <f t="shared" ref="L10:L20" si="0">SUM(K10*I10)</f>
        <v>0</v>
      </c>
      <c r="M10" s="73">
        <f>IF(J10=12%,L10*0.12,0)</f>
        <v>0</v>
      </c>
      <c r="N10" s="73">
        <f t="shared" ref="N10:N20" si="1">IF(J10=21%,L10*0.21,0)</f>
        <v>0</v>
      </c>
      <c r="O10" s="73">
        <f t="shared" ref="O10:O20" si="2">L10+M10+N10</f>
        <v>0</v>
      </c>
      <c r="P10" s="133" t="s">
        <v>58</v>
      </c>
      <c r="Q10" s="96"/>
      <c r="R10" s="46"/>
      <c r="U10" s="182"/>
      <c r="V10" s="183"/>
      <c r="W10" s="184"/>
      <c r="X10" s="185"/>
      <c r="Y10" s="186"/>
    </row>
    <row r="11" spans="1:26" ht="15.6" customHeight="1">
      <c r="A11" s="46"/>
      <c r="B11" s="39"/>
      <c r="C11" s="95"/>
      <c r="D11" s="132"/>
      <c r="E11" s="224" t="s">
        <v>214</v>
      </c>
      <c r="F11" s="16"/>
      <c r="G11" s="139" t="s">
        <v>89</v>
      </c>
      <c r="H11" s="111" t="s">
        <v>39</v>
      </c>
      <c r="I11" s="104">
        <v>1</v>
      </c>
      <c r="J11" s="138">
        <v>0</v>
      </c>
      <c r="K11" s="157">
        <v>0</v>
      </c>
      <c r="L11" s="72">
        <f t="shared" ref="L11" si="3">SUM(K11*I11)</f>
        <v>0</v>
      </c>
      <c r="M11" s="73">
        <f>IF(J11=12%,L11*0.12,0)</f>
        <v>0</v>
      </c>
      <c r="N11" s="73">
        <f t="shared" ref="N11" si="4">IF(J11=21%,L11*0.21,0)</f>
        <v>0</v>
      </c>
      <c r="O11" s="73">
        <f t="shared" ref="O11" si="5">L11+M11+N11</f>
        <v>0</v>
      </c>
      <c r="P11" s="154"/>
      <c r="Q11" s="96"/>
      <c r="R11" s="46"/>
      <c r="U11" s="182"/>
      <c r="V11" s="183"/>
      <c r="W11" s="184"/>
      <c r="X11" s="185"/>
      <c r="Y11" s="186"/>
    </row>
    <row r="12" spans="1:26" ht="15.6" customHeight="1">
      <c r="A12" s="46"/>
      <c r="B12" s="39"/>
      <c r="C12" s="95"/>
      <c r="D12" s="132"/>
      <c r="E12" s="224"/>
      <c r="F12" s="16"/>
      <c r="G12" s="139" t="s">
        <v>60</v>
      </c>
      <c r="H12" s="111"/>
      <c r="I12" s="104"/>
      <c r="J12" s="138"/>
      <c r="K12" s="157"/>
      <c r="L12" s="72"/>
      <c r="M12" s="73"/>
      <c r="N12" s="73"/>
      <c r="O12" s="73"/>
      <c r="P12" s="154"/>
      <c r="Q12" s="96"/>
      <c r="R12" s="46"/>
      <c r="U12" s="182"/>
      <c r="V12" s="183"/>
      <c r="W12" s="184"/>
      <c r="X12" s="185"/>
      <c r="Y12" s="186"/>
    </row>
    <row r="13" spans="1:26" ht="15.6" customHeight="1">
      <c r="A13" s="46"/>
      <c r="B13" s="39"/>
      <c r="C13" s="95"/>
      <c r="D13" s="132"/>
      <c r="E13" s="224" t="s">
        <v>215</v>
      </c>
      <c r="F13" s="16"/>
      <c r="G13" s="139" t="s">
        <v>97</v>
      </c>
      <c r="H13" s="111" t="s">
        <v>36</v>
      </c>
      <c r="I13" s="104">
        <v>1</v>
      </c>
      <c r="J13" s="138">
        <v>0</v>
      </c>
      <c r="K13" s="157">
        <v>0</v>
      </c>
      <c r="L13" s="72">
        <f t="shared" ref="L13" si="6">SUM(K13*I13)</f>
        <v>0</v>
      </c>
      <c r="M13" s="73">
        <f>IF(J13=12%,L13*0.12,0)</f>
        <v>0</v>
      </c>
      <c r="N13" s="73">
        <f t="shared" ref="N13" si="7">IF(J13=21%,L13*0.21,0)</f>
        <v>0</v>
      </c>
      <c r="O13" s="73">
        <f t="shared" ref="O13" si="8">L13+M13+N13</f>
        <v>0</v>
      </c>
      <c r="P13" s="154"/>
      <c r="Q13" s="96"/>
      <c r="R13" s="46"/>
      <c r="U13" s="182"/>
      <c r="V13" s="183"/>
      <c r="W13" s="184"/>
      <c r="X13" s="185"/>
      <c r="Y13" s="186"/>
    </row>
    <row r="14" spans="1:26" ht="15.6" customHeight="1">
      <c r="A14" s="46"/>
      <c r="B14" s="39"/>
      <c r="C14" s="95"/>
      <c r="D14" s="132"/>
      <c r="E14" s="224" t="s">
        <v>216</v>
      </c>
      <c r="F14" s="16"/>
      <c r="G14" s="139" t="s">
        <v>173</v>
      </c>
      <c r="H14" s="111" t="s">
        <v>38</v>
      </c>
      <c r="I14" s="104">
        <v>1</v>
      </c>
      <c r="J14" s="138">
        <v>0</v>
      </c>
      <c r="K14" s="157">
        <v>0</v>
      </c>
      <c r="L14" s="72">
        <f t="shared" si="0"/>
        <v>0</v>
      </c>
      <c r="M14" s="73">
        <f>IF(J14=12%,L14*0.12,0)</f>
        <v>0</v>
      </c>
      <c r="N14" s="73">
        <f t="shared" si="1"/>
        <v>0</v>
      </c>
      <c r="O14" s="73">
        <f t="shared" si="2"/>
        <v>0</v>
      </c>
      <c r="P14" s="154"/>
      <c r="Q14" s="96"/>
      <c r="R14" s="46"/>
      <c r="U14" s="182"/>
      <c r="V14" s="183"/>
      <c r="W14" s="184"/>
      <c r="X14" s="185"/>
      <c r="Y14" s="114"/>
    </row>
    <row r="15" spans="1:26" ht="15.6" customHeight="1">
      <c r="A15" s="46"/>
      <c r="B15" s="39"/>
      <c r="C15" s="95"/>
      <c r="D15" s="132"/>
      <c r="E15" s="224"/>
      <c r="F15" s="16"/>
      <c r="G15" s="139" t="s">
        <v>174</v>
      </c>
      <c r="H15" s="111"/>
      <c r="I15" s="104"/>
      <c r="J15" s="138"/>
      <c r="K15" s="157"/>
      <c r="L15" s="72"/>
      <c r="M15" s="73"/>
      <c r="N15" s="73"/>
      <c r="O15" s="73"/>
      <c r="P15" s="133" t="s">
        <v>61</v>
      </c>
      <c r="Q15" s="96"/>
      <c r="R15" s="46"/>
      <c r="U15" s="182"/>
      <c r="V15" s="183"/>
      <c r="W15" s="184"/>
      <c r="X15" s="185"/>
      <c r="Y15" s="114"/>
    </row>
    <row r="16" spans="1:26" ht="15.6" customHeight="1">
      <c r="A16" s="46"/>
      <c r="B16" s="39"/>
      <c r="C16" s="95"/>
      <c r="D16" s="132"/>
      <c r="E16" s="224" t="s">
        <v>217</v>
      </c>
      <c r="F16" s="16"/>
      <c r="G16" s="139" t="s">
        <v>56</v>
      </c>
      <c r="H16" s="111" t="s">
        <v>40</v>
      </c>
      <c r="I16" s="104">
        <v>2</v>
      </c>
      <c r="J16" s="138">
        <v>0</v>
      </c>
      <c r="K16" s="157">
        <v>0</v>
      </c>
      <c r="L16" s="72">
        <f t="shared" si="0"/>
        <v>0</v>
      </c>
      <c r="M16" s="73">
        <f>IF(J16=12%,L16*0.12,0)</f>
        <v>0</v>
      </c>
      <c r="N16" s="73">
        <f t="shared" si="1"/>
        <v>0</v>
      </c>
      <c r="O16" s="73">
        <f t="shared" si="2"/>
        <v>0</v>
      </c>
      <c r="P16" s="133" t="s">
        <v>83</v>
      </c>
      <c r="Q16" s="96"/>
      <c r="R16" s="46"/>
      <c r="U16" s="182"/>
      <c r="V16" s="183"/>
      <c r="W16" s="184"/>
      <c r="X16" s="185"/>
      <c r="Y16" s="114"/>
    </row>
    <row r="17" spans="1:26" ht="15.6" customHeight="1">
      <c r="A17" s="46"/>
      <c r="B17" s="39"/>
      <c r="C17" s="95"/>
      <c r="D17" s="132"/>
      <c r="E17" s="224"/>
      <c r="F17" s="9"/>
      <c r="G17" s="139" t="s">
        <v>137</v>
      </c>
      <c r="H17" s="111"/>
      <c r="I17" s="104"/>
      <c r="J17" s="138"/>
      <c r="K17" s="157"/>
      <c r="L17" s="72"/>
      <c r="M17" s="73"/>
      <c r="N17" s="73"/>
      <c r="O17" s="73"/>
      <c r="P17" s="154"/>
      <c r="Q17" s="96"/>
      <c r="R17" s="46"/>
      <c r="U17" s="182"/>
      <c r="V17" s="183"/>
      <c r="W17" s="184"/>
      <c r="X17" s="185"/>
      <c r="Y17" s="114"/>
    </row>
    <row r="18" spans="1:26" ht="15.75" customHeight="1">
      <c r="A18" s="46"/>
      <c r="B18" s="39"/>
      <c r="C18" s="95"/>
      <c r="D18" s="26"/>
      <c r="E18" s="224" t="s">
        <v>218</v>
      </c>
      <c r="F18" s="147"/>
      <c r="G18" s="139" t="s">
        <v>98</v>
      </c>
      <c r="H18" s="111" t="s">
        <v>81</v>
      </c>
      <c r="I18" s="165">
        <v>1</v>
      </c>
      <c r="J18" s="138">
        <v>0</v>
      </c>
      <c r="K18" s="166">
        <v>0</v>
      </c>
      <c r="L18" s="72">
        <f t="shared" ref="L18" si="9">SUM(K18*I18)</f>
        <v>0</v>
      </c>
      <c r="M18" s="73">
        <f t="shared" ref="M18" si="10">IF(J18=12%,L18*0.12,0)</f>
        <v>0</v>
      </c>
      <c r="N18" s="167">
        <f>IF(J18=21%,L18*0.21,0)</f>
        <v>0</v>
      </c>
      <c r="O18" s="167">
        <f>L18+M18+N18</f>
        <v>0</v>
      </c>
      <c r="P18" s="133"/>
      <c r="Q18" s="96"/>
      <c r="R18" s="46"/>
      <c r="W18" s="187"/>
      <c r="X18" s="188"/>
      <c r="Y18" s="189"/>
    </row>
    <row r="19" spans="1:26" ht="15.6" customHeight="1">
      <c r="A19" s="46"/>
      <c r="B19" s="39"/>
      <c r="C19" s="95"/>
      <c r="D19" s="132"/>
      <c r="E19" s="224" t="s">
        <v>219</v>
      </c>
      <c r="F19" s="16"/>
      <c r="G19" s="139" t="s">
        <v>74</v>
      </c>
      <c r="H19" s="111" t="s">
        <v>99</v>
      </c>
      <c r="I19" s="104">
        <v>1</v>
      </c>
      <c r="J19" s="138">
        <v>0</v>
      </c>
      <c r="K19" s="157">
        <v>0</v>
      </c>
      <c r="L19" s="72">
        <f t="shared" si="0"/>
        <v>0</v>
      </c>
      <c r="M19" s="73">
        <f t="shared" ref="M19:M20" si="11">IF(J19=12%,L19*0.12,0)</f>
        <v>0</v>
      </c>
      <c r="N19" s="73">
        <f t="shared" si="1"/>
        <v>0</v>
      </c>
      <c r="O19" s="73">
        <f t="shared" si="2"/>
        <v>0</v>
      </c>
      <c r="P19" s="133"/>
      <c r="Q19" s="96"/>
      <c r="R19" s="46"/>
      <c r="U19" s="182"/>
      <c r="V19" s="183"/>
      <c r="W19" s="184"/>
      <c r="X19" s="185"/>
      <c r="Y19" s="114"/>
    </row>
    <row r="20" spans="1:26" ht="15.6" customHeight="1">
      <c r="A20" s="46"/>
      <c r="B20" s="39"/>
      <c r="C20" s="95"/>
      <c r="D20" s="132"/>
      <c r="E20" s="224" t="s">
        <v>220</v>
      </c>
      <c r="F20" s="16"/>
      <c r="G20" s="139" t="s">
        <v>82</v>
      </c>
      <c r="H20" s="111" t="s">
        <v>100</v>
      </c>
      <c r="I20" s="104">
        <v>1</v>
      </c>
      <c r="J20" s="138">
        <v>0</v>
      </c>
      <c r="K20" s="157">
        <v>0</v>
      </c>
      <c r="L20" s="72">
        <f t="shared" si="0"/>
        <v>0</v>
      </c>
      <c r="M20" s="73">
        <f t="shared" si="11"/>
        <v>0</v>
      </c>
      <c r="N20" s="73">
        <f t="shared" si="1"/>
        <v>0</v>
      </c>
      <c r="O20" s="73">
        <f t="shared" si="2"/>
        <v>0</v>
      </c>
      <c r="P20" s="154"/>
      <c r="Q20" s="96"/>
      <c r="R20" s="46"/>
      <c r="U20" s="182"/>
      <c r="V20" s="183"/>
      <c r="W20" s="184"/>
      <c r="X20" s="185"/>
      <c r="Y20" s="114"/>
    </row>
    <row r="21" spans="1:26" ht="15.6" customHeight="1">
      <c r="A21" s="46"/>
      <c r="B21" s="39"/>
      <c r="C21" s="95"/>
      <c r="D21" s="132"/>
      <c r="E21" s="224"/>
      <c r="F21" s="16"/>
      <c r="G21" s="139" t="s">
        <v>73</v>
      </c>
      <c r="H21" s="111"/>
      <c r="I21" s="104"/>
      <c r="J21" s="138"/>
      <c r="K21" s="157"/>
      <c r="L21" s="72"/>
      <c r="M21" s="73"/>
      <c r="N21" s="73"/>
      <c r="O21" s="73"/>
      <c r="P21" s="133"/>
      <c r="Q21" s="96"/>
      <c r="R21" s="46"/>
      <c r="U21" s="182"/>
      <c r="V21" s="183"/>
      <c r="W21" s="184"/>
      <c r="X21" s="185"/>
      <c r="Y21" s="114"/>
    </row>
    <row r="22" spans="1:26" ht="15.6" customHeight="1">
      <c r="A22" s="46"/>
      <c r="B22" s="39"/>
      <c r="C22" s="95"/>
      <c r="D22" s="132"/>
      <c r="E22" s="224" t="s">
        <v>221</v>
      </c>
      <c r="F22" s="16"/>
      <c r="G22" s="139" t="s">
        <v>65</v>
      </c>
      <c r="H22" s="111" t="s">
        <v>66</v>
      </c>
      <c r="I22" s="104">
        <v>1</v>
      </c>
      <c r="J22" s="138">
        <v>0</v>
      </c>
      <c r="K22" s="157">
        <v>0</v>
      </c>
      <c r="L22" s="72">
        <f t="shared" ref="L22:L23" si="12">SUM(K22*I22)</f>
        <v>0</v>
      </c>
      <c r="M22" s="73">
        <f>IF(J22=12%,L22*0.12,0)</f>
        <v>0</v>
      </c>
      <c r="N22" s="73">
        <f t="shared" ref="N22:N23" si="13">IF(J22=21%,L22*0.21,0)</f>
        <v>0</v>
      </c>
      <c r="O22" s="73">
        <f t="shared" ref="O22:O23" si="14">L22+M22+N22</f>
        <v>0</v>
      </c>
      <c r="P22" s="133" t="s">
        <v>135</v>
      </c>
      <c r="Q22" s="96"/>
      <c r="R22" s="46"/>
      <c r="U22" s="182"/>
      <c r="V22" s="183"/>
      <c r="W22" s="184"/>
      <c r="X22" s="185"/>
      <c r="Y22" s="114"/>
    </row>
    <row r="23" spans="1:26" ht="15.6" customHeight="1">
      <c r="A23" s="46"/>
      <c r="B23" s="39"/>
      <c r="C23" s="95"/>
      <c r="D23" s="132"/>
      <c r="E23" s="224" t="s">
        <v>222</v>
      </c>
      <c r="F23" s="16"/>
      <c r="G23" s="139" t="s">
        <v>67</v>
      </c>
      <c r="H23" s="111"/>
      <c r="I23" s="104">
        <v>1</v>
      </c>
      <c r="J23" s="138">
        <v>0</v>
      </c>
      <c r="K23" s="157">
        <v>0</v>
      </c>
      <c r="L23" s="72">
        <f t="shared" si="12"/>
        <v>0</v>
      </c>
      <c r="M23" s="73">
        <f>IF(J23=12%,L23*0.12,0)</f>
        <v>0</v>
      </c>
      <c r="N23" s="73">
        <f t="shared" si="13"/>
        <v>0</v>
      </c>
      <c r="O23" s="73">
        <f t="shared" si="14"/>
        <v>0</v>
      </c>
      <c r="P23" s="133" t="s">
        <v>60</v>
      </c>
      <c r="Q23" s="96"/>
      <c r="R23" s="46"/>
      <c r="U23" s="182"/>
      <c r="V23" s="183"/>
      <c r="W23" s="184"/>
      <c r="X23" s="185"/>
      <c r="Y23" s="114"/>
    </row>
    <row r="24" spans="1:26" ht="15.6" customHeight="1">
      <c r="A24" s="46"/>
      <c r="B24" s="39"/>
      <c r="C24" s="95"/>
      <c r="D24" s="132"/>
      <c r="E24" s="224" t="s">
        <v>223</v>
      </c>
      <c r="F24" s="16"/>
      <c r="G24" s="139" t="s">
        <v>156</v>
      </c>
      <c r="H24" s="111" t="s">
        <v>157</v>
      </c>
      <c r="I24" s="104">
        <v>1</v>
      </c>
      <c r="J24" s="138">
        <v>0</v>
      </c>
      <c r="K24" s="157">
        <v>0</v>
      </c>
      <c r="L24" s="72">
        <f t="shared" ref="L24" si="15">SUM(K24*I24)</f>
        <v>0</v>
      </c>
      <c r="M24" s="73">
        <f>IF(J24=12%,L24*0.12,0)</f>
        <v>0</v>
      </c>
      <c r="N24" s="73">
        <f t="shared" ref="N24" si="16">IF(J24=21%,L24*0.21,0)</f>
        <v>0</v>
      </c>
      <c r="O24" s="73">
        <f t="shared" ref="O24" si="17">L24+M24+N24</f>
        <v>0</v>
      </c>
      <c r="P24" s="37"/>
      <c r="Q24" s="96"/>
      <c r="R24" s="46"/>
      <c r="U24" s="182"/>
      <c r="V24" s="183"/>
      <c r="W24" s="184"/>
      <c r="X24" s="185"/>
      <c r="Y24" s="114"/>
    </row>
    <row r="25" spans="1:26" ht="15.6" customHeight="1">
      <c r="A25" s="46"/>
      <c r="B25" s="39"/>
      <c r="C25" s="95"/>
      <c r="D25" s="132"/>
      <c r="E25" s="132"/>
      <c r="F25" s="9"/>
      <c r="G25" s="153"/>
      <c r="H25" s="141"/>
      <c r="I25" s="142"/>
      <c r="J25" s="143"/>
      <c r="K25" s="144"/>
      <c r="L25" s="145"/>
      <c r="M25" s="146"/>
      <c r="N25" s="146"/>
      <c r="O25" s="146"/>
      <c r="P25" s="120"/>
      <c r="Q25" s="96"/>
      <c r="R25" s="46"/>
      <c r="U25" s="182"/>
      <c r="V25" s="183"/>
      <c r="W25" s="175"/>
      <c r="X25" s="191"/>
    </row>
    <row r="26" spans="1:26" ht="15.6" customHeight="1">
      <c r="A26" s="46"/>
      <c r="B26" s="39"/>
      <c r="C26" s="95"/>
      <c r="D26" s="132"/>
      <c r="E26" s="132"/>
      <c r="F26" s="9"/>
      <c r="G26" s="153"/>
      <c r="H26" s="141"/>
      <c r="I26" s="142"/>
      <c r="J26" s="143"/>
      <c r="K26" s="144"/>
      <c r="L26" s="145"/>
      <c r="M26" s="146"/>
      <c r="N26" s="146"/>
      <c r="O26" s="146"/>
      <c r="P26" s="133"/>
      <c r="Q26" s="96"/>
      <c r="R26" s="46"/>
      <c r="U26" s="182"/>
      <c r="V26" s="183"/>
      <c r="W26" s="175"/>
      <c r="X26" s="191"/>
    </row>
    <row r="27" spans="1:26" ht="15.6" customHeight="1">
      <c r="A27" s="46"/>
      <c r="B27" s="39"/>
      <c r="C27" s="95"/>
      <c r="D27" s="132"/>
      <c r="E27" s="132"/>
      <c r="F27" s="9"/>
      <c r="G27" s="153"/>
      <c r="H27" s="141"/>
      <c r="I27" s="142"/>
      <c r="J27" s="143"/>
      <c r="K27" s="144"/>
      <c r="L27" s="145"/>
      <c r="M27" s="146"/>
      <c r="N27" s="146"/>
      <c r="O27" s="146"/>
      <c r="P27" s="133"/>
      <c r="Q27" s="96"/>
      <c r="R27" s="46"/>
      <c r="U27" s="182"/>
      <c r="V27" s="183"/>
      <c r="W27" s="175"/>
      <c r="X27" s="191"/>
    </row>
    <row r="28" spans="1:26" ht="15.6" customHeight="1" thickBot="1">
      <c r="A28" s="46"/>
      <c r="B28" s="39"/>
      <c r="C28" s="95"/>
      <c r="D28" s="132"/>
      <c r="E28" s="132"/>
      <c r="F28" s="9"/>
      <c r="G28" s="153"/>
      <c r="H28" s="141"/>
      <c r="I28" s="142"/>
      <c r="J28" s="143"/>
      <c r="K28" s="144"/>
      <c r="L28" s="145"/>
      <c r="M28" s="146"/>
      <c r="N28" s="146"/>
      <c r="O28" s="146"/>
      <c r="P28" s="133"/>
      <c r="Q28" s="96"/>
      <c r="R28" s="46"/>
      <c r="U28" s="182"/>
      <c r="V28" s="183"/>
      <c r="W28" s="175"/>
      <c r="X28" s="191"/>
    </row>
    <row r="29" spans="1:26" ht="15.75" customHeight="1">
      <c r="A29" s="46"/>
      <c r="B29" s="39"/>
      <c r="C29" s="95"/>
      <c r="D29" s="99"/>
      <c r="G29" s="114"/>
      <c r="O29" s="116">
        <f>SUM(L10:L24)</f>
        <v>0</v>
      </c>
      <c r="P29" s="105" t="s">
        <v>3</v>
      </c>
      <c r="Q29" s="96"/>
      <c r="R29" s="46"/>
      <c r="V29" s="192"/>
      <c r="W29" s="175"/>
      <c r="X29" s="193"/>
      <c r="Z29" s="101"/>
    </row>
    <row r="30" spans="1:26" ht="15.75" customHeight="1">
      <c r="B30" s="39"/>
      <c r="C30" s="95"/>
      <c r="D30" s="99"/>
      <c r="G30" s="114"/>
      <c r="O30" s="117">
        <f>SUM(M10:M24)</f>
        <v>0</v>
      </c>
      <c r="P30" s="106" t="s">
        <v>20</v>
      </c>
      <c r="Q30" s="96"/>
      <c r="R30" s="46"/>
      <c r="W30" s="175"/>
      <c r="X30" s="193"/>
      <c r="Z30" s="101"/>
    </row>
    <row r="31" spans="1:26" ht="15.75" customHeight="1" thickBot="1">
      <c r="B31" s="39"/>
      <c r="C31" s="95"/>
      <c r="D31" s="99"/>
      <c r="G31" s="114"/>
      <c r="O31" s="118">
        <f>SUM(N10:N24)</f>
        <v>0</v>
      </c>
      <c r="P31" s="107" t="s">
        <v>11</v>
      </c>
      <c r="Q31" s="96"/>
      <c r="R31" s="46"/>
      <c r="W31" s="175"/>
      <c r="X31" s="193"/>
      <c r="Z31" s="101"/>
    </row>
    <row r="32" spans="1:26" ht="15.75" customHeight="1" thickBot="1">
      <c r="B32" s="39"/>
      <c r="C32" s="95"/>
      <c r="D32" s="99"/>
      <c r="G32" s="114"/>
      <c r="O32" s="119">
        <f>SUM(O10:O24)</f>
        <v>0</v>
      </c>
      <c r="P32" s="108" t="s">
        <v>4</v>
      </c>
      <c r="Q32" s="96"/>
      <c r="R32" s="46"/>
      <c r="W32" s="175"/>
      <c r="X32" s="193"/>
      <c r="Z32" s="101"/>
    </row>
    <row r="33" spans="2:25" s="18" customFormat="1" ht="15.75" customHeight="1">
      <c r="B33" s="81"/>
      <c r="C33" s="82"/>
      <c r="D33" s="134" t="s">
        <v>24</v>
      </c>
      <c r="E33" s="218"/>
      <c r="F33" s="23"/>
      <c r="G33" s="212"/>
      <c r="H33" s="213"/>
      <c r="I33" s="213"/>
      <c r="J33" s="213"/>
      <c r="K33" s="213"/>
      <c r="L33" s="213"/>
      <c r="M33" s="213"/>
      <c r="N33" s="213"/>
      <c r="O33" s="213"/>
      <c r="P33" s="83"/>
      <c r="Q33" s="84"/>
      <c r="R33" s="85"/>
      <c r="U33" s="171"/>
      <c r="V33" s="192"/>
      <c r="W33" s="194"/>
      <c r="X33" s="195"/>
      <c r="Y33" s="196"/>
    </row>
    <row r="34" spans="2:25" s="18" customFormat="1" ht="15.75" customHeight="1" thickBot="1">
      <c r="B34" s="81"/>
      <c r="C34" s="86"/>
      <c r="D34" s="121"/>
      <c r="E34" s="225"/>
      <c r="F34" s="122"/>
      <c r="G34" s="87"/>
      <c r="H34" s="128"/>
      <c r="I34" s="128"/>
      <c r="J34" s="128"/>
      <c r="K34" s="128"/>
      <c r="L34" s="128"/>
      <c r="M34" s="128"/>
      <c r="N34" s="128"/>
      <c r="O34" s="128"/>
      <c r="P34" s="123"/>
      <c r="Q34" s="124"/>
      <c r="R34" s="85"/>
      <c r="U34" s="171"/>
      <c r="V34" s="192"/>
      <c r="W34" s="194"/>
      <c r="X34" s="195"/>
      <c r="Y34" s="196"/>
    </row>
    <row r="35" spans="2:25" ht="9.9" customHeight="1">
      <c r="B35" s="40"/>
      <c r="C35" s="41"/>
      <c r="D35" s="42"/>
      <c r="E35" s="226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3"/>
      <c r="Q35" s="41"/>
      <c r="R35" s="44"/>
    </row>
    <row r="36" spans="2:25" ht="15.9" customHeight="1"/>
    <row r="37" spans="2:25" ht="15.6" customHeight="1">
      <c r="D37" s="136"/>
      <c r="E37" s="132"/>
      <c r="F37" s="9"/>
      <c r="G37" s="140"/>
      <c r="H37" s="141"/>
      <c r="I37" s="142"/>
      <c r="J37" s="143"/>
      <c r="K37" s="144"/>
      <c r="L37" s="145"/>
      <c r="M37" s="146"/>
      <c r="N37" s="146"/>
      <c r="O37" s="146"/>
      <c r="P37" s="120"/>
      <c r="U37" s="182"/>
      <c r="V37" s="183"/>
      <c r="W37" s="175"/>
      <c r="X37" s="191"/>
    </row>
    <row r="38" spans="2:25" ht="15.6" customHeight="1">
      <c r="D38" s="132"/>
      <c r="E38" s="132"/>
      <c r="F38" s="9"/>
      <c r="G38" s="148"/>
      <c r="H38" s="141"/>
      <c r="I38" s="142"/>
      <c r="J38" s="143"/>
      <c r="K38" s="144"/>
      <c r="L38" s="149"/>
      <c r="M38" s="146"/>
      <c r="N38" s="150"/>
      <c r="O38" s="150"/>
      <c r="P38" s="205"/>
      <c r="U38" s="197"/>
      <c r="W38" s="175"/>
      <c r="X38" s="191"/>
    </row>
    <row r="39" spans="2:25" ht="15.6" customHeight="1">
      <c r="D39" s="136"/>
      <c r="E39" s="132"/>
      <c r="F39" s="9"/>
      <c r="G39" s="148"/>
      <c r="H39" s="141"/>
      <c r="I39" s="142"/>
      <c r="J39" s="143"/>
      <c r="K39" s="144"/>
      <c r="L39" s="145"/>
      <c r="M39" s="146"/>
      <c r="N39" s="146"/>
      <c r="O39" s="146"/>
      <c r="P39" s="206"/>
      <c r="U39" s="182"/>
      <c r="V39" s="183"/>
      <c r="W39" s="175"/>
      <c r="X39" s="191"/>
    </row>
    <row r="41" spans="2:25" ht="15.6" customHeight="1">
      <c r="D41" s="136"/>
      <c r="E41" s="132"/>
      <c r="F41" s="9"/>
      <c r="G41" s="148"/>
      <c r="H41" s="141"/>
      <c r="I41" s="142"/>
      <c r="J41" s="143"/>
      <c r="K41" s="144"/>
      <c r="L41" s="145"/>
      <c r="M41" s="146"/>
      <c r="N41" s="146"/>
      <c r="O41" s="146"/>
      <c r="P41" s="120"/>
      <c r="U41" s="182"/>
      <c r="V41" s="183"/>
      <c r="W41" s="175"/>
      <c r="X41" s="191"/>
    </row>
    <row r="42" spans="2:25" ht="24" customHeight="1"/>
    <row r="43" spans="2:25">
      <c r="I43" s="56"/>
    </row>
    <row r="46" spans="2:25" ht="24.6">
      <c r="F46" s="4"/>
      <c r="G46" s="52"/>
      <c r="H46" s="5"/>
      <c r="I46" s="6"/>
      <c r="J46" s="6"/>
      <c r="K46" s="7"/>
      <c r="L46" s="7"/>
      <c r="M46" s="7"/>
      <c r="N46" s="7"/>
      <c r="O46" s="2"/>
      <c r="P46" s="26"/>
    </row>
    <row r="47" spans="2:25" ht="15.6">
      <c r="E47" s="227"/>
      <c r="F47" s="7"/>
      <c r="G47" s="53"/>
      <c r="H47" s="8"/>
      <c r="I47" s="8"/>
      <c r="J47" s="8"/>
      <c r="K47" s="7"/>
      <c r="L47" s="7"/>
    </row>
    <row r="48" spans="2:25">
      <c r="H48" s="10"/>
      <c r="I48" s="10"/>
      <c r="J48" s="10"/>
      <c r="K48" s="10"/>
      <c r="L48" s="10"/>
      <c r="M48" s="10"/>
      <c r="N48" s="10"/>
      <c r="O48" s="10"/>
      <c r="P48" s="27"/>
    </row>
    <row r="49" spans="4:18">
      <c r="D49" s="55"/>
      <c r="E49" s="223"/>
      <c r="F49" s="55"/>
      <c r="G49" s="1"/>
      <c r="H49" s="55"/>
      <c r="I49" s="55"/>
      <c r="J49" s="57"/>
      <c r="K49" s="58"/>
      <c r="L49" s="58"/>
      <c r="M49" s="59"/>
      <c r="N49" s="59"/>
      <c r="O49" s="59"/>
      <c r="P49" s="28"/>
      <c r="Q49" s="11"/>
      <c r="R49" s="11"/>
    </row>
    <row r="50" spans="4:18">
      <c r="D50" s="13"/>
      <c r="E50" s="223"/>
      <c r="F50" s="13"/>
      <c r="G50" s="13"/>
      <c r="H50" s="13"/>
      <c r="I50" s="13"/>
      <c r="J50" s="14"/>
      <c r="K50" s="15"/>
      <c r="L50" s="15"/>
      <c r="M50" s="11"/>
      <c r="N50" s="11"/>
      <c r="O50" s="11"/>
      <c r="P50" s="28"/>
      <c r="Q50" s="11"/>
      <c r="R50" s="11"/>
    </row>
    <row r="51" spans="4:18">
      <c r="G51" s="1"/>
    </row>
    <row r="53" spans="4:18">
      <c r="D53" s="60"/>
      <c r="F53" s="9"/>
      <c r="G53" s="61"/>
      <c r="H53" s="62"/>
      <c r="I53" s="54"/>
      <c r="J53" s="63"/>
      <c r="K53" s="64"/>
      <c r="L53" s="64"/>
      <c r="M53" s="17"/>
      <c r="N53" s="17"/>
      <c r="O53" s="17"/>
      <c r="P53" s="29"/>
    </row>
    <row r="54" spans="4:18">
      <c r="D54" s="60"/>
      <c r="F54" s="9"/>
      <c r="G54" s="61"/>
      <c r="H54" s="62"/>
      <c r="I54" s="54"/>
      <c r="J54" s="63"/>
      <c r="K54" s="64"/>
      <c r="L54" s="64"/>
      <c r="M54" s="17"/>
      <c r="N54" s="17"/>
      <c r="O54" s="17"/>
      <c r="P54" s="29"/>
    </row>
    <row r="55" spans="4:18">
      <c r="D55" s="60"/>
      <c r="F55" s="9"/>
      <c r="G55" s="18"/>
      <c r="H55" s="62"/>
      <c r="I55" s="54"/>
      <c r="J55" s="63"/>
      <c r="K55" s="64"/>
      <c r="L55" s="64"/>
      <c r="M55" s="17"/>
      <c r="N55" s="17"/>
      <c r="O55" s="17"/>
      <c r="P55" s="29"/>
    </row>
    <row r="56" spans="4:18">
      <c r="D56" s="60"/>
      <c r="F56" s="9"/>
      <c r="G56" s="18"/>
      <c r="H56" s="62"/>
      <c r="I56" s="54"/>
      <c r="J56" s="63"/>
      <c r="K56" s="64"/>
      <c r="L56" s="64"/>
      <c r="M56" s="17"/>
      <c r="N56" s="17"/>
      <c r="O56" s="17"/>
      <c r="P56" s="29"/>
    </row>
    <row r="57" spans="4:18">
      <c r="D57" s="60"/>
      <c r="F57" s="9"/>
      <c r="G57" s="18"/>
      <c r="H57" s="62"/>
      <c r="I57" s="54"/>
      <c r="J57" s="63"/>
      <c r="K57" s="64"/>
      <c r="L57" s="64"/>
      <c r="M57" s="17"/>
      <c r="N57" s="17"/>
      <c r="O57" s="17"/>
      <c r="P57" s="29"/>
    </row>
    <row r="58" spans="4:18">
      <c r="D58" s="60"/>
      <c r="E58" s="223"/>
      <c r="F58" s="9"/>
      <c r="G58" s="18"/>
      <c r="H58" s="62"/>
      <c r="I58" s="54"/>
      <c r="J58" s="63"/>
      <c r="K58" s="64"/>
      <c r="L58" s="64"/>
      <c r="M58" s="17"/>
      <c r="N58" s="17"/>
      <c r="O58" s="17"/>
      <c r="P58" s="29"/>
    </row>
    <row r="59" spans="4:18">
      <c r="F59" s="9"/>
      <c r="G59" s="18"/>
      <c r="N59" s="17"/>
      <c r="O59" s="51"/>
    </row>
    <row r="60" spans="4:18">
      <c r="I60" s="9"/>
      <c r="N60" s="17"/>
      <c r="O60" s="65"/>
      <c r="P60" s="70"/>
    </row>
    <row r="61" spans="4:18">
      <c r="N61" s="17"/>
      <c r="O61" s="65"/>
      <c r="P61" s="70"/>
    </row>
    <row r="62" spans="4:18">
      <c r="N62" s="17"/>
      <c r="O62" s="65"/>
      <c r="P62" s="70"/>
    </row>
    <row r="63" spans="4:18">
      <c r="N63" s="17"/>
      <c r="O63" s="36"/>
      <c r="P63" s="37"/>
    </row>
    <row r="64" spans="4:18">
      <c r="G64" s="19"/>
      <c r="P64" s="20"/>
    </row>
    <row r="65" spans="4:16">
      <c r="P65" s="20"/>
    </row>
    <row r="66" spans="4:16">
      <c r="P66" s="20"/>
    </row>
    <row r="67" spans="4:16">
      <c r="D67" s="60"/>
      <c r="F67" s="9"/>
      <c r="G67" s="61"/>
      <c r="H67" s="62"/>
      <c r="I67" s="54"/>
      <c r="J67" s="63"/>
      <c r="K67" s="64"/>
      <c r="L67" s="64"/>
      <c r="M67" s="17"/>
      <c r="N67" s="17"/>
      <c r="O67" s="17"/>
      <c r="P67" s="30"/>
    </row>
    <row r="68" spans="4:16">
      <c r="D68" s="60"/>
      <c r="F68" s="9"/>
      <c r="G68" s="61"/>
      <c r="H68" s="62"/>
      <c r="I68" s="54"/>
      <c r="J68" s="63"/>
      <c r="K68" s="64"/>
      <c r="L68" s="64"/>
      <c r="M68" s="17"/>
      <c r="N68" s="17"/>
      <c r="O68" s="17"/>
      <c r="P68" s="30"/>
    </row>
    <row r="69" spans="4:16">
      <c r="D69" s="60"/>
      <c r="F69" s="9"/>
      <c r="G69" s="18"/>
      <c r="H69" s="62"/>
      <c r="I69" s="54"/>
      <c r="J69" s="63"/>
      <c r="K69" s="64"/>
      <c r="L69" s="64"/>
      <c r="M69" s="17"/>
      <c r="N69" s="17"/>
      <c r="O69" s="17"/>
      <c r="P69" s="30"/>
    </row>
    <row r="70" spans="4:16">
      <c r="D70" s="60"/>
      <c r="F70" s="9"/>
      <c r="G70" s="18"/>
      <c r="H70" s="62"/>
      <c r="I70" s="54"/>
      <c r="J70" s="63"/>
      <c r="K70" s="64"/>
      <c r="L70" s="64"/>
      <c r="M70" s="17"/>
      <c r="N70" s="17"/>
      <c r="O70" s="17"/>
      <c r="P70" s="30"/>
    </row>
    <row r="71" spans="4:16">
      <c r="D71" s="60"/>
      <c r="F71" s="9"/>
      <c r="G71" s="18"/>
      <c r="H71" s="62"/>
      <c r="I71" s="54"/>
      <c r="J71" s="63"/>
      <c r="K71" s="64"/>
      <c r="L71" s="64"/>
      <c r="M71" s="17"/>
      <c r="N71" s="17"/>
      <c r="O71" s="17"/>
      <c r="P71" s="30"/>
    </row>
    <row r="72" spans="4:16">
      <c r="P72" s="20"/>
    </row>
    <row r="73" spans="4:16">
      <c r="O73" s="65"/>
      <c r="P73" s="70"/>
    </row>
    <row r="74" spans="4:16">
      <c r="O74" s="65"/>
      <c r="P74" s="70"/>
    </row>
    <row r="75" spans="4:16">
      <c r="O75" s="65"/>
      <c r="P75" s="70"/>
    </row>
    <row r="76" spans="4:16">
      <c r="O76" s="36"/>
      <c r="P76" s="37"/>
    </row>
    <row r="77" spans="4:16">
      <c r="O77" s="36"/>
      <c r="P77" s="37"/>
    </row>
    <row r="78" spans="4:16">
      <c r="J78" s="7"/>
      <c r="K78" s="18"/>
      <c r="L78" s="18"/>
      <c r="M78" s="1"/>
      <c r="N78" s="1"/>
      <c r="O78" s="1"/>
    </row>
    <row r="79" spans="4:16">
      <c r="E79" s="223"/>
      <c r="G79" s="9"/>
      <c r="J79" s="66"/>
      <c r="K79" s="66"/>
      <c r="L79" s="66"/>
      <c r="M79" s="67"/>
      <c r="N79" s="67"/>
      <c r="O79" s="67"/>
    </row>
    <row r="80" spans="4:16">
      <c r="J80" s="66"/>
      <c r="K80" s="66"/>
      <c r="L80" s="66"/>
      <c r="M80" s="67"/>
      <c r="N80" s="67"/>
      <c r="O80" s="67"/>
    </row>
    <row r="81" spans="4:18">
      <c r="J81" s="66"/>
      <c r="K81" s="66"/>
      <c r="L81" s="66"/>
      <c r="M81" s="67"/>
      <c r="N81" s="67"/>
      <c r="O81" s="67"/>
    </row>
    <row r="82" spans="4:18">
      <c r="J82" s="66"/>
      <c r="K82" s="66"/>
      <c r="L82" s="66"/>
      <c r="M82" s="67"/>
      <c r="N82" s="67"/>
      <c r="O82" s="67"/>
    </row>
    <row r="83" spans="4:18">
      <c r="H83" s="5"/>
      <c r="I83" s="18"/>
      <c r="J83" s="18"/>
      <c r="K83" s="18"/>
      <c r="L83" s="21"/>
      <c r="M83" s="25"/>
      <c r="N83" s="25"/>
      <c r="O83" s="25"/>
    </row>
    <row r="84" spans="4:18" ht="17.399999999999999">
      <c r="F84" s="23"/>
      <c r="J84" s="207"/>
      <c r="K84" s="207"/>
      <c r="L84" s="207"/>
      <c r="M84" s="207"/>
      <c r="N84" s="208"/>
      <c r="O84" s="209"/>
    </row>
    <row r="85" spans="4:18">
      <c r="H85" s="24"/>
      <c r="I85" s="18"/>
      <c r="J85" s="18"/>
      <c r="K85" s="18"/>
      <c r="L85" s="21"/>
      <c r="M85" s="22"/>
      <c r="N85" s="22"/>
    </row>
    <row r="86" spans="4:18">
      <c r="H86" s="24"/>
      <c r="I86" s="18"/>
      <c r="J86" s="210"/>
      <c r="K86" s="210"/>
      <c r="L86" s="210"/>
      <c r="M86" s="210"/>
      <c r="N86" s="210"/>
      <c r="O86" s="210"/>
    </row>
    <row r="87" spans="4:18">
      <c r="H87" s="24"/>
      <c r="I87" s="18"/>
    </row>
    <row r="88" spans="4:18" ht="17.399999999999999">
      <c r="D88" s="3"/>
      <c r="G88" s="68"/>
      <c r="H88" s="69"/>
      <c r="I88" s="69"/>
      <c r="J88" s="69"/>
      <c r="K88" s="69"/>
      <c r="L88" s="69"/>
      <c r="M88" s="69"/>
      <c r="N88" s="69"/>
      <c r="O88" s="69"/>
      <c r="P88" s="3"/>
      <c r="Q88" s="71"/>
      <c r="R88" s="11"/>
    </row>
    <row r="89" spans="4:18">
      <c r="G89" s="9"/>
    </row>
  </sheetData>
  <mergeCells count="6">
    <mergeCell ref="J86:O86"/>
    <mergeCell ref="G3:O3"/>
    <mergeCell ref="G33:O33"/>
    <mergeCell ref="P38:P39"/>
    <mergeCell ref="J84:M84"/>
    <mergeCell ref="N84:O84"/>
  </mergeCells>
  <printOptions horizontalCentered="1" verticalCentered="1"/>
  <pageMargins left="0" right="0" top="0" bottom="0" header="0" footer="0.39370078740157483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EA30-3CF5-4A3D-9C61-483257591C06}">
  <sheetPr>
    <pageSetUpPr fitToPage="1"/>
  </sheetPr>
  <dimension ref="A1:AA118"/>
  <sheetViews>
    <sheetView tabSelected="1" zoomScale="80" zoomScaleNormal="80" workbookViewId="0">
      <selection activeCell="U45" sqref="U45"/>
    </sheetView>
  </sheetViews>
  <sheetFormatPr defaultColWidth="9.109375" defaultRowHeight="13.8"/>
  <cols>
    <col min="1" max="1" width="2" style="3" customWidth="1"/>
    <col min="2" max="2" width="1.6640625" style="3" customWidth="1"/>
    <col min="3" max="3" width="2.6640625" style="3" customWidth="1"/>
    <col min="4" max="4" width="10.77734375" style="9" customWidth="1"/>
    <col min="5" max="5" width="5.77734375" style="218" customWidth="1"/>
    <col min="6" max="6" width="3.6640625" style="3" hidden="1" customWidth="1"/>
    <col min="7" max="7" width="80.6640625" style="3" customWidth="1"/>
    <col min="8" max="8" width="19" style="3" customWidth="1"/>
    <col min="9" max="9" width="4.44140625" style="3" customWidth="1"/>
    <col min="10" max="10" width="6.6640625" style="3" customWidth="1"/>
    <col min="11" max="11" width="12.6640625" style="3" customWidth="1"/>
    <col min="12" max="12" width="11.44140625" style="3" customWidth="1"/>
    <col min="13" max="13" width="15.44140625" style="3" customWidth="1"/>
    <col min="14" max="15" width="12.6640625" style="3" customWidth="1"/>
    <col min="16" max="16" width="23.44140625" style="19" customWidth="1"/>
    <col min="17" max="17" width="2.6640625" style="3" customWidth="1"/>
    <col min="18" max="20" width="1.6640625" style="3" customWidth="1"/>
    <col min="21" max="21" width="15.5546875" style="171" customWidth="1"/>
    <col min="22" max="22" width="10.6640625" style="171" customWidth="1"/>
    <col min="23" max="23" width="11.88671875" style="172" customWidth="1"/>
    <col min="24" max="24" width="10.33203125" style="19" customWidth="1"/>
    <col min="25" max="25" width="11.109375" style="173" customWidth="1"/>
    <col min="26" max="16384" width="9.109375" style="3"/>
  </cols>
  <sheetData>
    <row r="1" spans="1:26" ht="9.9" customHeight="1"/>
    <row r="2" spans="1:26" ht="9.9" customHeight="1" thickBot="1">
      <c r="B2" s="38"/>
      <c r="C2" s="48"/>
      <c r="D2" s="49"/>
      <c r="E2" s="219"/>
      <c r="F2" s="48"/>
      <c r="G2" s="48"/>
      <c r="H2" s="48"/>
      <c r="I2" s="48"/>
      <c r="J2" s="48"/>
      <c r="K2" s="48"/>
      <c r="L2" s="48"/>
      <c r="M2" s="48"/>
      <c r="N2" s="48"/>
      <c r="O2" s="48"/>
      <c r="P2" s="50"/>
      <c r="Q2" s="48"/>
      <c r="R2" s="45"/>
    </row>
    <row r="3" spans="1:26" ht="14.1" customHeight="1">
      <c r="B3" s="39"/>
      <c r="C3" s="88"/>
      <c r="D3" s="89"/>
      <c r="E3" s="220"/>
      <c r="F3" s="90"/>
      <c r="G3" s="211"/>
      <c r="H3" s="211"/>
      <c r="I3" s="211"/>
      <c r="J3" s="211"/>
      <c r="K3" s="211"/>
      <c r="L3" s="211"/>
      <c r="M3" s="211"/>
      <c r="N3" s="211"/>
      <c r="O3" s="211"/>
      <c r="P3" s="91"/>
      <c r="Q3" s="92"/>
      <c r="R3" s="46"/>
    </row>
    <row r="4" spans="1:26" ht="36" customHeight="1">
      <c r="B4" s="39"/>
      <c r="C4" s="93"/>
      <c r="D4" s="98"/>
      <c r="E4" s="221"/>
      <c r="F4" s="74" t="s">
        <v>6</v>
      </c>
      <c r="G4" s="75" t="s">
        <v>95</v>
      </c>
      <c r="H4" s="76"/>
      <c r="I4" s="77"/>
      <c r="J4" s="77"/>
      <c r="K4" s="78"/>
      <c r="L4" s="78"/>
      <c r="M4" s="78"/>
      <c r="N4" s="78"/>
      <c r="O4" s="79" t="s">
        <v>5</v>
      </c>
      <c r="P4" s="80" t="s">
        <v>185</v>
      </c>
      <c r="Q4" s="94"/>
      <c r="R4" s="46"/>
      <c r="V4" s="174"/>
      <c r="W4" s="175"/>
      <c r="X4" s="173"/>
    </row>
    <row r="5" spans="1:26" ht="14.1" customHeight="1" thickBot="1">
      <c r="B5" s="39"/>
      <c r="C5" s="95"/>
      <c r="H5" s="10"/>
      <c r="I5" s="10"/>
      <c r="J5" s="10"/>
      <c r="K5" s="10"/>
      <c r="L5" s="10"/>
      <c r="M5" s="10"/>
      <c r="N5" s="10"/>
      <c r="O5" s="10"/>
      <c r="P5" s="27"/>
      <c r="Q5" s="96"/>
      <c r="R5" s="46"/>
      <c r="V5" s="176"/>
      <c r="W5" s="177"/>
    </row>
    <row r="6" spans="1:26" ht="45.75" customHeight="1" thickBot="1">
      <c r="B6" s="39"/>
      <c r="C6" s="95"/>
      <c r="D6" s="170"/>
      <c r="E6" s="222" t="s">
        <v>246</v>
      </c>
      <c r="F6" s="31"/>
      <c r="G6" s="200" t="s">
        <v>130</v>
      </c>
      <c r="H6" s="31" t="s">
        <v>2</v>
      </c>
      <c r="I6" s="31" t="s">
        <v>0</v>
      </c>
      <c r="J6" s="32" t="s">
        <v>1</v>
      </c>
      <c r="K6" s="33" t="s">
        <v>8</v>
      </c>
      <c r="L6" s="33" t="s">
        <v>9</v>
      </c>
      <c r="M6" s="34" t="s">
        <v>19</v>
      </c>
      <c r="N6" s="34" t="s">
        <v>10</v>
      </c>
      <c r="O6" s="34" t="s">
        <v>7</v>
      </c>
      <c r="P6" s="35"/>
      <c r="Q6" s="97"/>
      <c r="R6" s="47"/>
      <c r="S6" s="12"/>
      <c r="V6" s="176"/>
      <c r="W6" s="178"/>
      <c r="X6" s="179"/>
    </row>
    <row r="7" spans="1:26" ht="15.75" customHeight="1" thickBot="1">
      <c r="B7" s="39"/>
      <c r="C7" s="95"/>
      <c r="D7" s="130"/>
      <c r="E7" s="223"/>
      <c r="F7" s="55"/>
      <c r="G7" s="103"/>
      <c r="H7" s="55"/>
      <c r="I7" s="55"/>
      <c r="J7" s="57"/>
      <c r="K7" s="58"/>
      <c r="L7" s="58"/>
      <c r="M7" s="59"/>
      <c r="N7" s="59"/>
      <c r="O7" s="59"/>
      <c r="P7" s="28"/>
      <c r="Q7" s="97"/>
      <c r="R7" s="47"/>
      <c r="S7" s="12"/>
      <c r="V7" s="176"/>
      <c r="W7" s="178"/>
      <c r="X7" s="179"/>
    </row>
    <row r="8" spans="1:26" ht="15.75" customHeight="1" thickBot="1">
      <c r="A8" s="46"/>
      <c r="B8" s="39"/>
      <c r="C8" s="95"/>
      <c r="D8" s="100"/>
      <c r="G8" s="135" t="s">
        <v>29</v>
      </c>
      <c r="H8" s="125">
        <f>SUM(L10:L19)</f>
        <v>0</v>
      </c>
      <c r="I8" s="101"/>
      <c r="J8" s="101"/>
      <c r="K8" s="101"/>
      <c r="P8" s="112"/>
      <c r="Q8" s="96"/>
      <c r="R8" s="46"/>
      <c r="U8" s="168"/>
      <c r="V8" s="180"/>
      <c r="W8" s="175"/>
      <c r="X8" s="152"/>
      <c r="Z8" s="101"/>
    </row>
    <row r="9" spans="1:26" ht="15.75" customHeight="1">
      <c r="A9" s="46"/>
      <c r="B9" s="39"/>
      <c r="C9" s="95"/>
      <c r="D9" s="100"/>
      <c r="G9" s="100"/>
      <c r="H9" s="137"/>
      <c r="I9" s="101"/>
      <c r="J9" s="101"/>
      <c r="K9" s="101"/>
      <c r="P9" s="133" t="s">
        <v>61</v>
      </c>
      <c r="Q9" s="96"/>
      <c r="R9" s="46"/>
      <c r="U9" s="181"/>
      <c r="V9" s="180"/>
      <c r="W9" s="175"/>
      <c r="X9" s="152"/>
      <c r="Y9" s="114"/>
      <c r="Z9" s="101"/>
    </row>
    <row r="10" spans="1:26" ht="15.6" customHeight="1">
      <c r="A10" s="46"/>
      <c r="B10" s="39"/>
      <c r="C10" s="95"/>
      <c r="D10" s="132"/>
      <c r="E10" s="224" t="s">
        <v>224</v>
      </c>
      <c r="F10" s="16"/>
      <c r="G10" s="139" t="s">
        <v>162</v>
      </c>
      <c r="H10" s="111" t="s">
        <v>30</v>
      </c>
      <c r="I10" s="104">
        <v>1</v>
      </c>
      <c r="J10" s="138">
        <v>0</v>
      </c>
      <c r="K10" s="157">
        <v>0</v>
      </c>
      <c r="L10" s="72">
        <f t="shared" ref="L10:L19" si="0">SUM(K10*I10)</f>
        <v>0</v>
      </c>
      <c r="M10" s="73">
        <f>IF(J10=12%,L10*0.12,0)</f>
        <v>0</v>
      </c>
      <c r="N10" s="73">
        <f t="shared" ref="N10:N19" si="1">IF(J10=21%,L10*0.21,0)</f>
        <v>0</v>
      </c>
      <c r="O10" s="73">
        <f t="shared" ref="O10:O19" si="2">L10+M10+N10</f>
        <v>0</v>
      </c>
      <c r="P10" s="133" t="s">
        <v>141</v>
      </c>
      <c r="Q10" s="96"/>
      <c r="R10" s="46"/>
      <c r="U10" s="182"/>
      <c r="V10" s="183"/>
      <c r="W10" s="184"/>
      <c r="X10" s="185"/>
      <c r="Y10" s="186"/>
    </row>
    <row r="11" spans="1:26" ht="15.6" customHeight="1">
      <c r="A11" s="46"/>
      <c r="B11" s="39"/>
      <c r="C11" s="95"/>
      <c r="D11" s="132"/>
      <c r="E11" s="224"/>
      <c r="F11" s="16"/>
      <c r="G11" s="139" t="s">
        <v>161</v>
      </c>
      <c r="H11" s="111"/>
      <c r="I11" s="104"/>
      <c r="J11" s="138"/>
      <c r="K11" s="157"/>
      <c r="L11" s="72"/>
      <c r="M11" s="73"/>
      <c r="N11" s="73"/>
      <c r="O11" s="73"/>
      <c r="P11" s="133" t="s">
        <v>63</v>
      </c>
      <c r="Q11" s="96"/>
      <c r="R11" s="46"/>
      <c r="U11" s="182"/>
      <c r="V11" s="183"/>
      <c r="W11" s="184"/>
      <c r="X11" s="185"/>
      <c r="Y11" s="186"/>
    </row>
    <row r="12" spans="1:26" ht="15.6" customHeight="1">
      <c r="A12" s="46"/>
      <c r="B12" s="39"/>
      <c r="C12" s="95"/>
      <c r="D12" s="132"/>
      <c r="E12" s="224" t="s">
        <v>225</v>
      </c>
      <c r="F12" s="16"/>
      <c r="G12" s="139" t="s">
        <v>163</v>
      </c>
      <c r="H12" s="111" t="s">
        <v>31</v>
      </c>
      <c r="I12" s="104">
        <v>1</v>
      </c>
      <c r="J12" s="138">
        <v>0</v>
      </c>
      <c r="K12" s="157">
        <v>0</v>
      </c>
      <c r="L12" s="72">
        <f t="shared" ref="L12" si="3">SUM(K12*I12)</f>
        <v>0</v>
      </c>
      <c r="M12" s="73">
        <f>IF(J12=12%,L12*0.12,0)</f>
        <v>0</v>
      </c>
      <c r="N12" s="73">
        <f t="shared" ref="N12" si="4">IF(J12=21%,L12*0.21,0)</f>
        <v>0</v>
      </c>
      <c r="O12" s="73">
        <f t="shared" ref="O12" si="5">L12+M12+N12</f>
        <v>0</v>
      </c>
      <c r="P12" s="133"/>
      <c r="Q12" s="96"/>
      <c r="R12" s="46"/>
      <c r="U12" s="182"/>
      <c r="V12" s="183"/>
      <c r="W12" s="184"/>
      <c r="X12" s="185"/>
      <c r="Y12" s="186"/>
    </row>
    <row r="13" spans="1:26" ht="15.6" customHeight="1">
      <c r="A13" s="46"/>
      <c r="B13" s="39"/>
      <c r="C13" s="95"/>
      <c r="D13" s="132"/>
      <c r="E13" s="224"/>
      <c r="F13" s="16"/>
      <c r="G13" s="139" t="s">
        <v>164</v>
      </c>
      <c r="H13" s="111"/>
      <c r="I13" s="104"/>
      <c r="J13" s="138"/>
      <c r="K13" s="157"/>
      <c r="L13" s="72"/>
      <c r="M13" s="73"/>
      <c r="N13" s="73"/>
      <c r="O13" s="73"/>
      <c r="P13" s="133"/>
      <c r="Q13" s="96"/>
      <c r="R13" s="46"/>
      <c r="U13" s="182"/>
      <c r="V13" s="183"/>
      <c r="W13" s="184"/>
      <c r="X13" s="185"/>
      <c r="Y13" s="186"/>
    </row>
    <row r="14" spans="1:26" ht="15.6" customHeight="1">
      <c r="A14" s="46"/>
      <c r="B14" s="39"/>
      <c r="C14" s="95"/>
      <c r="D14" s="132"/>
      <c r="E14" s="224" t="s">
        <v>226</v>
      </c>
      <c r="F14" s="16"/>
      <c r="G14" s="139" t="s">
        <v>165</v>
      </c>
      <c r="H14" s="111" t="s">
        <v>32</v>
      </c>
      <c r="I14" s="104">
        <v>1</v>
      </c>
      <c r="J14" s="138">
        <v>0</v>
      </c>
      <c r="K14" s="157">
        <v>0</v>
      </c>
      <c r="L14" s="72">
        <f t="shared" si="0"/>
        <v>0</v>
      </c>
      <c r="M14" s="73">
        <f>IF(J14=12%,L14*0.12,0)</f>
        <v>0</v>
      </c>
      <c r="N14" s="73">
        <f t="shared" si="1"/>
        <v>0</v>
      </c>
      <c r="O14" s="73">
        <f t="shared" si="2"/>
        <v>0</v>
      </c>
      <c r="P14" s="154"/>
      <c r="Q14" s="96"/>
      <c r="R14" s="46"/>
      <c r="U14" s="182"/>
      <c r="V14" s="183"/>
      <c r="W14" s="184"/>
      <c r="X14" s="185"/>
      <c r="Y14" s="114"/>
    </row>
    <row r="15" spans="1:26" ht="15.6" customHeight="1">
      <c r="A15" s="46"/>
      <c r="B15" s="39"/>
      <c r="C15" s="95"/>
      <c r="D15" s="132"/>
      <c r="E15" s="224"/>
      <c r="F15" s="16"/>
      <c r="G15" s="139" t="s">
        <v>166</v>
      </c>
      <c r="H15" s="111"/>
      <c r="I15" s="104"/>
      <c r="J15" s="138"/>
      <c r="K15" s="157"/>
      <c r="L15" s="72"/>
      <c r="M15" s="73"/>
      <c r="N15" s="73"/>
      <c r="O15" s="73"/>
      <c r="P15" s="154"/>
      <c r="Q15" s="96"/>
      <c r="R15" s="46"/>
      <c r="U15" s="182"/>
      <c r="V15" s="183"/>
      <c r="W15" s="184"/>
      <c r="X15" s="185"/>
      <c r="Y15" s="114"/>
    </row>
    <row r="16" spans="1:26" ht="15.6" customHeight="1">
      <c r="A16" s="46"/>
      <c r="B16" s="39"/>
      <c r="C16" s="95"/>
      <c r="D16" s="132"/>
      <c r="E16" s="224" t="s">
        <v>227</v>
      </c>
      <c r="F16" s="16"/>
      <c r="G16" s="139" t="s">
        <v>144</v>
      </c>
      <c r="H16" s="111" t="s">
        <v>33</v>
      </c>
      <c r="I16" s="104">
        <v>1</v>
      </c>
      <c r="J16" s="138">
        <v>0</v>
      </c>
      <c r="K16" s="157">
        <v>0</v>
      </c>
      <c r="L16" s="72">
        <f t="shared" si="0"/>
        <v>0</v>
      </c>
      <c r="M16" s="73">
        <f>IF(J16=12%,L16*0.12,0)</f>
        <v>0</v>
      </c>
      <c r="N16" s="73">
        <f t="shared" si="1"/>
        <v>0</v>
      </c>
      <c r="O16" s="73">
        <f t="shared" si="2"/>
        <v>0</v>
      </c>
      <c r="P16" s="154"/>
      <c r="Q16" s="96"/>
      <c r="R16" s="46"/>
      <c r="U16" s="182"/>
      <c r="V16" s="183"/>
      <c r="W16" s="184"/>
      <c r="X16" s="185"/>
      <c r="Y16" s="114"/>
    </row>
    <row r="17" spans="1:27" ht="15.6" customHeight="1">
      <c r="A17" s="46"/>
      <c r="B17" s="39"/>
      <c r="C17" s="95"/>
      <c r="D17" s="132"/>
      <c r="E17" s="224" t="s">
        <v>228</v>
      </c>
      <c r="F17" s="16"/>
      <c r="G17" s="139" t="s">
        <v>144</v>
      </c>
      <c r="H17" s="111" t="s">
        <v>34</v>
      </c>
      <c r="I17" s="104">
        <v>1</v>
      </c>
      <c r="J17" s="138">
        <v>0</v>
      </c>
      <c r="K17" s="157">
        <v>0</v>
      </c>
      <c r="L17" s="72">
        <f t="shared" si="0"/>
        <v>0</v>
      </c>
      <c r="M17" s="73">
        <f t="shared" ref="M17:M19" si="6">IF(J17=12%,L17*0.12,0)</f>
        <v>0</v>
      </c>
      <c r="N17" s="73">
        <f t="shared" si="1"/>
        <v>0</v>
      </c>
      <c r="O17" s="73">
        <f t="shared" si="2"/>
        <v>0</v>
      </c>
      <c r="P17" s="133" t="s">
        <v>62</v>
      </c>
      <c r="Q17" s="96"/>
      <c r="R17" s="46"/>
      <c r="U17" s="182"/>
      <c r="V17" s="183"/>
      <c r="W17" s="184"/>
      <c r="X17" s="185"/>
      <c r="Y17" s="114"/>
    </row>
    <row r="18" spans="1:27" ht="15.6" customHeight="1">
      <c r="A18" s="46"/>
      <c r="B18" s="39"/>
      <c r="C18" s="95"/>
      <c r="D18" s="132"/>
      <c r="E18" s="224" t="s">
        <v>229</v>
      </c>
      <c r="F18" s="16"/>
      <c r="G18" s="139" t="s">
        <v>144</v>
      </c>
      <c r="H18" s="111" t="s">
        <v>35</v>
      </c>
      <c r="I18" s="104">
        <v>1</v>
      </c>
      <c r="J18" s="138">
        <v>0</v>
      </c>
      <c r="K18" s="157">
        <v>0</v>
      </c>
      <c r="L18" s="72">
        <f t="shared" ref="L18" si="7">SUM(K18*I18)</f>
        <v>0</v>
      </c>
      <c r="M18" s="73">
        <f t="shared" ref="M18" si="8">IF(J18=12%,L18*0.12,0)</f>
        <v>0</v>
      </c>
      <c r="N18" s="73">
        <f t="shared" ref="N18" si="9">IF(J18=21%,L18*0.21,0)</f>
        <v>0</v>
      </c>
      <c r="O18" s="73">
        <f t="shared" ref="O18" si="10">L18+M18+N18</f>
        <v>0</v>
      </c>
      <c r="P18" s="133" t="s">
        <v>58</v>
      </c>
      <c r="Q18" s="96"/>
      <c r="R18" s="46"/>
      <c r="U18" s="182"/>
      <c r="V18" s="183"/>
      <c r="W18" s="184"/>
      <c r="X18" s="185"/>
      <c r="Y18" s="114"/>
    </row>
    <row r="19" spans="1:27" ht="15.6" customHeight="1">
      <c r="A19" s="46"/>
      <c r="B19" s="39"/>
      <c r="C19" s="95"/>
      <c r="D19" s="132"/>
      <c r="E19" s="224" t="s">
        <v>230</v>
      </c>
      <c r="F19" s="16"/>
      <c r="G19" s="139" t="s">
        <v>75</v>
      </c>
      <c r="H19" s="111" t="s">
        <v>76</v>
      </c>
      <c r="I19" s="104">
        <v>1</v>
      </c>
      <c r="J19" s="138">
        <v>0</v>
      </c>
      <c r="K19" s="157">
        <v>0</v>
      </c>
      <c r="L19" s="72">
        <f t="shared" si="0"/>
        <v>0</v>
      </c>
      <c r="M19" s="73">
        <f t="shared" si="6"/>
        <v>0</v>
      </c>
      <c r="N19" s="73">
        <f t="shared" si="1"/>
        <v>0</v>
      </c>
      <c r="O19" s="73">
        <f t="shared" si="2"/>
        <v>0</v>
      </c>
      <c r="P19" s="133"/>
      <c r="Q19" s="96"/>
      <c r="R19" s="46"/>
      <c r="U19" s="182"/>
      <c r="V19" s="183"/>
      <c r="W19" s="184"/>
      <c r="X19" s="185"/>
      <c r="Y19" s="114"/>
    </row>
    <row r="20" spans="1:27" ht="15.6" customHeight="1" thickBot="1">
      <c r="A20" s="46"/>
      <c r="B20" s="39"/>
      <c r="C20" s="95"/>
      <c r="D20" s="132"/>
      <c r="E20" s="224"/>
      <c r="F20" s="16"/>
      <c r="G20" s="139"/>
      <c r="H20" s="141"/>
      <c r="I20" s="142"/>
      <c r="J20" s="143"/>
      <c r="K20" s="144"/>
      <c r="L20" s="145"/>
      <c r="M20" s="146"/>
      <c r="N20" s="146"/>
      <c r="O20" s="146"/>
      <c r="P20" s="154"/>
      <c r="Q20" s="96"/>
      <c r="R20" s="46"/>
      <c r="U20" s="182"/>
      <c r="V20" s="183"/>
      <c r="W20" s="184"/>
      <c r="X20" s="185"/>
    </row>
    <row r="21" spans="1:27" ht="15.75" customHeight="1" thickBot="1">
      <c r="A21" s="46"/>
      <c r="B21" s="39"/>
      <c r="C21" s="95"/>
      <c r="D21" s="100"/>
      <c r="G21" s="135" t="s">
        <v>28</v>
      </c>
      <c r="H21" s="125">
        <f>SUM(L23:L37)</f>
        <v>0</v>
      </c>
      <c r="I21" s="101"/>
      <c r="J21" s="101"/>
      <c r="K21" s="101"/>
      <c r="P21" s="152"/>
      <c r="Q21" s="96"/>
      <c r="R21" s="46"/>
      <c r="V21" s="180"/>
      <c r="W21" s="184"/>
      <c r="X21" s="152"/>
      <c r="Z21" s="101"/>
    </row>
    <row r="22" spans="1:27" ht="15.6" customHeight="1">
      <c r="A22" s="46"/>
      <c r="B22" s="39"/>
      <c r="C22" s="95"/>
      <c r="D22" s="132"/>
      <c r="E22" s="224"/>
      <c r="F22" s="16"/>
      <c r="G22" s="139"/>
      <c r="H22" s="160"/>
      <c r="I22" s="161"/>
      <c r="J22" s="162"/>
      <c r="K22" s="163"/>
      <c r="L22" s="164"/>
      <c r="M22" s="151"/>
      <c r="N22" s="151"/>
      <c r="O22" s="151"/>
      <c r="P22" s="133"/>
      <c r="Q22" s="96"/>
      <c r="R22" s="46"/>
      <c r="U22" s="182"/>
      <c r="V22" s="183"/>
      <c r="W22" s="184"/>
      <c r="X22" s="185"/>
    </row>
    <row r="23" spans="1:27" ht="15.6" customHeight="1">
      <c r="A23" s="46"/>
      <c r="B23" s="39"/>
      <c r="C23" s="95"/>
      <c r="D23" s="132"/>
      <c r="E23" s="224" t="s">
        <v>231</v>
      </c>
      <c r="F23" s="16"/>
      <c r="G23" s="139" t="s">
        <v>96</v>
      </c>
      <c r="H23" s="111" t="s">
        <v>107</v>
      </c>
      <c r="I23" s="104">
        <v>1</v>
      </c>
      <c r="J23" s="138">
        <v>0</v>
      </c>
      <c r="K23" s="157">
        <v>0</v>
      </c>
      <c r="L23" s="166">
        <f t="shared" ref="L23:L27" si="11">SUM(K23*I23)</f>
        <v>0</v>
      </c>
      <c r="M23" s="73">
        <f t="shared" ref="M23:M33" si="12">IF(J23=12%,L23*0.12,0)</f>
        <v>0</v>
      </c>
      <c r="N23" s="73">
        <f t="shared" ref="N23:N27" si="13">IF(J23=21%,L23*0.21,0)</f>
        <v>0</v>
      </c>
      <c r="O23" s="73">
        <f t="shared" ref="O23:O27" si="14">L23+M23+N23</f>
        <v>0</v>
      </c>
      <c r="P23" s="133"/>
      <c r="Q23" s="96"/>
      <c r="R23" s="46"/>
      <c r="U23" s="182"/>
      <c r="V23" s="183"/>
      <c r="W23" s="184"/>
      <c r="X23" s="185"/>
      <c r="Y23" s="114"/>
    </row>
    <row r="24" spans="1:27" ht="15.6" customHeight="1">
      <c r="A24" s="46"/>
      <c r="B24" s="39"/>
      <c r="C24" s="95"/>
      <c r="D24" s="132"/>
      <c r="E24" s="224" t="s">
        <v>232</v>
      </c>
      <c r="F24" s="16"/>
      <c r="G24" s="139" t="s">
        <v>70</v>
      </c>
      <c r="H24" s="111"/>
      <c r="I24" s="104">
        <v>1</v>
      </c>
      <c r="J24" s="138">
        <v>0</v>
      </c>
      <c r="K24" s="157">
        <v>0</v>
      </c>
      <c r="L24" s="166">
        <f t="shared" si="11"/>
        <v>0</v>
      </c>
      <c r="M24" s="73">
        <f t="shared" si="12"/>
        <v>0</v>
      </c>
      <c r="N24" s="73">
        <f t="shared" si="13"/>
        <v>0</v>
      </c>
      <c r="O24" s="73">
        <f t="shared" si="14"/>
        <v>0</v>
      </c>
      <c r="P24" s="168"/>
      <c r="Q24" s="96"/>
      <c r="R24" s="46"/>
      <c r="U24" s="182"/>
      <c r="V24" s="183"/>
      <c r="W24" s="184"/>
      <c r="X24" s="185"/>
    </row>
    <row r="25" spans="1:27" ht="15.6" customHeight="1">
      <c r="A25" s="46"/>
      <c r="B25" s="39"/>
      <c r="C25" s="95"/>
      <c r="D25" s="132"/>
      <c r="E25" s="224" t="s">
        <v>233</v>
      </c>
      <c r="F25" s="16"/>
      <c r="G25" s="139" t="s">
        <v>140</v>
      </c>
      <c r="H25" s="111" t="s">
        <v>108</v>
      </c>
      <c r="I25" s="104">
        <v>1</v>
      </c>
      <c r="J25" s="138">
        <v>0</v>
      </c>
      <c r="K25" s="157">
        <v>0</v>
      </c>
      <c r="L25" s="166">
        <f t="shared" si="11"/>
        <v>0</v>
      </c>
      <c r="M25" s="73">
        <f t="shared" si="12"/>
        <v>0</v>
      </c>
      <c r="N25" s="73">
        <f t="shared" si="13"/>
        <v>0</v>
      </c>
      <c r="O25" s="73">
        <f t="shared" si="14"/>
        <v>0</v>
      </c>
      <c r="P25" s="37"/>
      <c r="Q25" s="96"/>
      <c r="R25" s="46"/>
      <c r="U25" s="182"/>
      <c r="V25" s="183"/>
      <c r="W25" s="184"/>
      <c r="X25" s="185"/>
      <c r="Y25" s="114"/>
    </row>
    <row r="26" spans="1:27" ht="15.6" customHeight="1">
      <c r="A26" s="46"/>
      <c r="B26" s="39"/>
      <c r="C26" s="95"/>
      <c r="D26" s="132"/>
      <c r="E26" s="224" t="s">
        <v>234</v>
      </c>
      <c r="F26" s="16"/>
      <c r="G26" s="139" t="s">
        <v>139</v>
      </c>
      <c r="H26" s="111" t="s">
        <v>109</v>
      </c>
      <c r="I26" s="104">
        <v>1</v>
      </c>
      <c r="J26" s="138">
        <v>0</v>
      </c>
      <c r="K26" s="157">
        <v>0</v>
      </c>
      <c r="L26" s="166">
        <f t="shared" si="11"/>
        <v>0</v>
      </c>
      <c r="M26" s="73">
        <f t="shared" si="12"/>
        <v>0</v>
      </c>
      <c r="N26" s="73">
        <f t="shared" si="13"/>
        <v>0</v>
      </c>
      <c r="O26" s="73">
        <f t="shared" si="14"/>
        <v>0</v>
      </c>
      <c r="P26" s="37"/>
      <c r="Q26" s="96"/>
      <c r="R26" s="46"/>
      <c r="U26" s="182"/>
      <c r="V26" s="183"/>
      <c r="W26" s="184"/>
      <c r="X26" s="185"/>
      <c r="Y26" s="114"/>
    </row>
    <row r="27" spans="1:27" ht="15.6" customHeight="1">
      <c r="A27" s="46"/>
      <c r="B27" s="39"/>
      <c r="C27" s="95"/>
      <c r="D27" s="132"/>
      <c r="E27" s="224" t="s">
        <v>235</v>
      </c>
      <c r="F27" s="16"/>
      <c r="G27" s="139" t="s">
        <v>77</v>
      </c>
      <c r="H27" s="111" t="s">
        <v>110</v>
      </c>
      <c r="I27" s="104">
        <v>1</v>
      </c>
      <c r="J27" s="138">
        <v>0</v>
      </c>
      <c r="K27" s="157">
        <v>0</v>
      </c>
      <c r="L27" s="166">
        <f t="shared" si="11"/>
        <v>0</v>
      </c>
      <c r="M27" s="73">
        <f t="shared" si="12"/>
        <v>0</v>
      </c>
      <c r="N27" s="73">
        <f t="shared" si="13"/>
        <v>0</v>
      </c>
      <c r="O27" s="73">
        <f t="shared" si="14"/>
        <v>0</v>
      </c>
      <c r="P27" s="37"/>
      <c r="Q27" s="96"/>
      <c r="R27" s="46"/>
      <c r="U27" s="182"/>
      <c r="V27" s="183"/>
      <c r="W27" s="184"/>
      <c r="X27" s="185"/>
      <c r="Y27" s="114"/>
    </row>
    <row r="28" spans="1:27" ht="15.6" customHeight="1">
      <c r="A28" s="46"/>
      <c r="B28" s="39"/>
      <c r="C28" s="95"/>
      <c r="D28" s="132"/>
      <c r="E28" s="224" t="s">
        <v>236</v>
      </c>
      <c r="F28" s="16"/>
      <c r="G28" s="139" t="s">
        <v>168</v>
      </c>
      <c r="H28" s="111" t="s">
        <v>142</v>
      </c>
      <c r="I28" s="104">
        <v>1</v>
      </c>
      <c r="J28" s="138">
        <v>0</v>
      </c>
      <c r="K28" s="157">
        <v>0</v>
      </c>
      <c r="L28" s="166">
        <f t="shared" ref="L28:L33" si="15">SUM(K28*I28)</f>
        <v>0</v>
      </c>
      <c r="M28" s="73">
        <f t="shared" si="12"/>
        <v>0</v>
      </c>
      <c r="N28" s="73">
        <f t="shared" ref="N28:N32" si="16">IF(J28=21%,L28*0.21,0)</f>
        <v>0</v>
      </c>
      <c r="O28" s="73">
        <f t="shared" ref="O28:O32" si="17">L28+M28+N28</f>
        <v>0</v>
      </c>
      <c r="P28" s="37"/>
      <c r="Q28" s="96"/>
      <c r="R28" s="46"/>
      <c r="U28" s="182"/>
      <c r="V28" s="183"/>
      <c r="W28" s="184"/>
      <c r="X28" s="185"/>
      <c r="Y28" s="114"/>
    </row>
    <row r="29" spans="1:27" ht="15.6" customHeight="1">
      <c r="A29" s="46"/>
      <c r="B29" s="39"/>
      <c r="C29" s="95"/>
      <c r="D29" s="132"/>
      <c r="E29" s="224"/>
      <c r="F29" s="16"/>
      <c r="G29" s="139" t="s">
        <v>167</v>
      </c>
      <c r="H29" s="111"/>
      <c r="I29" s="104"/>
      <c r="J29" s="138"/>
      <c r="K29" s="157"/>
      <c r="L29" s="166"/>
      <c r="M29" s="73"/>
      <c r="N29" s="73"/>
      <c r="O29" s="73"/>
      <c r="P29" s="37"/>
      <c r="Q29" s="96"/>
      <c r="R29" s="46"/>
      <c r="U29" s="182"/>
      <c r="V29" s="183"/>
      <c r="W29" s="184"/>
      <c r="X29" s="185"/>
      <c r="Y29" s="114"/>
    </row>
    <row r="30" spans="1:27" ht="15.6" customHeight="1">
      <c r="A30" s="46"/>
      <c r="B30" s="39"/>
      <c r="C30" s="95"/>
      <c r="D30" s="132"/>
      <c r="E30" s="224" t="s">
        <v>237</v>
      </c>
      <c r="F30" s="16"/>
      <c r="G30" s="139" t="s">
        <v>84</v>
      </c>
      <c r="H30" s="111" t="s">
        <v>37</v>
      </c>
      <c r="I30" s="104">
        <v>3</v>
      </c>
      <c r="J30" s="138">
        <v>0</v>
      </c>
      <c r="K30" s="157">
        <v>0</v>
      </c>
      <c r="L30" s="166">
        <f t="shared" si="15"/>
        <v>0</v>
      </c>
      <c r="M30" s="73">
        <f t="shared" si="12"/>
        <v>0</v>
      </c>
      <c r="N30" s="73">
        <f t="shared" si="16"/>
        <v>0</v>
      </c>
      <c r="O30" s="73">
        <f t="shared" si="17"/>
        <v>0</v>
      </c>
      <c r="P30" s="37"/>
      <c r="Q30" s="96"/>
      <c r="R30" s="46"/>
      <c r="U30" s="182"/>
      <c r="V30" s="183"/>
      <c r="W30" s="184"/>
      <c r="X30" s="185"/>
      <c r="Y30" s="114"/>
      <c r="AA30" s="190"/>
    </row>
    <row r="31" spans="1:27" ht="15.6" customHeight="1">
      <c r="A31" s="46"/>
      <c r="B31" s="39"/>
      <c r="C31" s="95"/>
      <c r="D31" s="132"/>
      <c r="E31" s="224" t="s">
        <v>238</v>
      </c>
      <c r="F31" s="16"/>
      <c r="G31" s="139" t="s">
        <v>169</v>
      </c>
      <c r="H31" s="111" t="s">
        <v>111</v>
      </c>
      <c r="I31" s="104">
        <v>1</v>
      </c>
      <c r="J31" s="138">
        <v>0</v>
      </c>
      <c r="K31" s="157">
        <v>0</v>
      </c>
      <c r="L31" s="72">
        <f t="shared" si="15"/>
        <v>0</v>
      </c>
      <c r="M31" s="73">
        <f t="shared" si="12"/>
        <v>0</v>
      </c>
      <c r="N31" s="73">
        <f t="shared" si="16"/>
        <v>0</v>
      </c>
      <c r="O31" s="73">
        <f t="shared" si="17"/>
        <v>0</v>
      </c>
      <c r="P31" s="37"/>
      <c r="Q31" s="96"/>
      <c r="R31" s="46"/>
      <c r="U31" s="182"/>
      <c r="V31" s="183"/>
      <c r="W31" s="184"/>
      <c r="X31" s="185"/>
      <c r="Y31" s="114"/>
    </row>
    <row r="32" spans="1:27" ht="15.6" customHeight="1">
      <c r="A32" s="46"/>
      <c r="B32" s="39"/>
      <c r="C32" s="95"/>
      <c r="D32" s="132"/>
      <c r="E32" s="224" t="s">
        <v>239</v>
      </c>
      <c r="F32" s="16"/>
      <c r="G32" s="139" t="s">
        <v>59</v>
      </c>
      <c r="H32" s="111" t="s">
        <v>143</v>
      </c>
      <c r="I32" s="104">
        <v>1</v>
      </c>
      <c r="J32" s="138">
        <v>0</v>
      </c>
      <c r="K32" s="157">
        <v>0</v>
      </c>
      <c r="L32" s="166">
        <f t="shared" si="15"/>
        <v>0</v>
      </c>
      <c r="M32" s="73">
        <f t="shared" si="12"/>
        <v>0</v>
      </c>
      <c r="N32" s="73">
        <f t="shared" si="16"/>
        <v>0</v>
      </c>
      <c r="O32" s="73">
        <f t="shared" si="17"/>
        <v>0</v>
      </c>
      <c r="P32" s="37"/>
      <c r="Q32" s="96"/>
      <c r="R32" s="46"/>
      <c r="U32" s="182"/>
      <c r="V32" s="183"/>
      <c r="W32" s="184"/>
      <c r="X32" s="185"/>
      <c r="Y32" s="114"/>
      <c r="AA32" s="190"/>
    </row>
    <row r="33" spans="1:27" ht="15.75" customHeight="1">
      <c r="A33" s="46"/>
      <c r="B33" s="39"/>
      <c r="C33" s="95"/>
      <c r="D33" s="26"/>
      <c r="E33" s="224" t="s">
        <v>240</v>
      </c>
      <c r="F33" s="147"/>
      <c r="G33" s="139" t="s">
        <v>170</v>
      </c>
      <c r="H33" s="111" t="s">
        <v>79</v>
      </c>
      <c r="I33" s="165">
        <v>1</v>
      </c>
      <c r="J33" s="138">
        <v>0</v>
      </c>
      <c r="K33" s="166">
        <v>0</v>
      </c>
      <c r="L33" s="166">
        <f t="shared" si="15"/>
        <v>0</v>
      </c>
      <c r="M33" s="73">
        <f t="shared" si="12"/>
        <v>0</v>
      </c>
      <c r="N33" s="167">
        <f>IF(J33=21%,L33*0.21,0)</f>
        <v>0</v>
      </c>
      <c r="O33" s="167">
        <f>L33+M33+N33</f>
        <v>0</v>
      </c>
      <c r="P33" s="133"/>
      <c r="Q33" s="96"/>
      <c r="R33" s="46"/>
      <c r="W33" s="187"/>
      <c r="X33" s="188"/>
      <c r="Y33" s="189"/>
    </row>
    <row r="34" spans="1:27" ht="15.6" customHeight="1">
      <c r="A34" s="46"/>
      <c r="B34" s="39"/>
      <c r="C34" s="95"/>
      <c r="D34" s="132"/>
      <c r="E34" s="224" t="s">
        <v>241</v>
      </c>
      <c r="F34" s="16"/>
      <c r="G34" s="139" t="s">
        <v>85</v>
      </c>
      <c r="H34" s="111" t="s">
        <v>87</v>
      </c>
      <c r="I34" s="104">
        <v>2</v>
      </c>
      <c r="J34" s="138">
        <v>0</v>
      </c>
      <c r="K34" s="157">
        <v>0</v>
      </c>
      <c r="L34" s="166">
        <f t="shared" ref="L34" si="18">SUM(K34*I34)</f>
        <v>0</v>
      </c>
      <c r="M34" s="73">
        <f t="shared" ref="M34" si="19">IF(J34=12%,L34*0.12,0)</f>
        <v>0</v>
      </c>
      <c r="N34" s="73">
        <f t="shared" ref="N34" si="20">IF(J34=21%,L34*0.21,0)</f>
        <v>0</v>
      </c>
      <c r="O34" s="73">
        <f t="shared" ref="O34" si="21">L34+M34+N34</f>
        <v>0</v>
      </c>
      <c r="P34" s="37"/>
      <c r="Q34" s="96"/>
      <c r="R34" s="46"/>
      <c r="U34" s="182"/>
      <c r="V34" s="183"/>
      <c r="W34" s="184"/>
      <c r="X34" s="185"/>
      <c r="Y34" s="114"/>
      <c r="AA34" s="190"/>
    </row>
    <row r="35" spans="1:27" ht="15.75" customHeight="1">
      <c r="A35" s="46"/>
      <c r="B35" s="39"/>
      <c r="C35" s="95"/>
      <c r="D35" s="26"/>
      <c r="E35" s="224"/>
      <c r="F35" s="147"/>
      <c r="G35" s="139" t="s">
        <v>86</v>
      </c>
      <c r="H35" s="111"/>
      <c r="I35" s="165">
        <v>0</v>
      </c>
      <c r="J35" s="138">
        <v>0</v>
      </c>
      <c r="K35" s="166">
        <v>0</v>
      </c>
      <c r="L35" s="166">
        <f t="shared" ref="L35:L37" si="22">SUM(K35*I35)</f>
        <v>0</v>
      </c>
      <c r="M35" s="73">
        <f t="shared" ref="M35:M37" si="23">IF(J35=12%,L35*0.12,0)</f>
        <v>0</v>
      </c>
      <c r="N35" s="167">
        <f>IF(J35=21%,L35*0.21,0)</f>
        <v>0</v>
      </c>
      <c r="O35" s="167">
        <f>L35+M35+N35</f>
        <v>0</v>
      </c>
      <c r="P35" s="120"/>
      <c r="Q35" s="96"/>
      <c r="R35" s="46"/>
      <c r="W35" s="187"/>
      <c r="X35" s="188"/>
      <c r="Y35" s="189"/>
    </row>
    <row r="36" spans="1:27" ht="15.6" customHeight="1">
      <c r="A36" s="46"/>
      <c r="B36" s="39"/>
      <c r="C36" s="95"/>
      <c r="D36" s="132"/>
      <c r="E36" s="224" t="s">
        <v>242</v>
      </c>
      <c r="F36" s="16"/>
      <c r="G36" s="139" t="s">
        <v>178</v>
      </c>
      <c r="H36" s="111" t="s">
        <v>177</v>
      </c>
      <c r="I36" s="104">
        <v>1</v>
      </c>
      <c r="J36" s="138">
        <v>0</v>
      </c>
      <c r="K36" s="157">
        <v>0</v>
      </c>
      <c r="L36" s="166">
        <f t="shared" ref="L36" si="24">SUM(K36*I36)</f>
        <v>0</v>
      </c>
      <c r="M36" s="73">
        <f t="shared" ref="M36" si="25">IF(J36=12%,L36*0.12,0)</f>
        <v>0</v>
      </c>
      <c r="N36" s="73">
        <f t="shared" ref="N36" si="26">IF(J36=21%,L36*0.21,0)</f>
        <v>0</v>
      </c>
      <c r="O36" s="73">
        <f t="shared" ref="O36" si="27">L36+M36+N36</f>
        <v>0</v>
      </c>
      <c r="P36" s="154"/>
      <c r="Q36" s="96"/>
      <c r="R36" s="46"/>
      <c r="U36" s="182"/>
      <c r="V36" s="183"/>
      <c r="W36" s="184"/>
      <c r="X36" s="185"/>
      <c r="Y36" s="114"/>
    </row>
    <row r="37" spans="1:27" ht="15.6" customHeight="1">
      <c r="A37" s="46"/>
      <c r="B37" s="39"/>
      <c r="C37" s="95"/>
      <c r="D37" s="132"/>
      <c r="E37" s="224" t="s">
        <v>243</v>
      </c>
      <c r="F37" s="16"/>
      <c r="G37" s="139" t="s">
        <v>75</v>
      </c>
      <c r="H37" s="111" t="s">
        <v>78</v>
      </c>
      <c r="I37" s="104">
        <v>1</v>
      </c>
      <c r="J37" s="138">
        <v>0</v>
      </c>
      <c r="K37" s="157">
        <v>0</v>
      </c>
      <c r="L37" s="166">
        <f t="shared" si="22"/>
        <v>0</v>
      </c>
      <c r="M37" s="73">
        <f t="shared" si="23"/>
        <v>0</v>
      </c>
      <c r="N37" s="73">
        <f t="shared" ref="N37" si="28">IF(J37=21%,L37*0.21,0)</f>
        <v>0</v>
      </c>
      <c r="O37" s="73">
        <f t="shared" ref="O37" si="29">L37+M37+N37</f>
        <v>0</v>
      </c>
      <c r="P37" s="154"/>
      <c r="Q37" s="96"/>
      <c r="R37" s="46"/>
      <c r="U37" s="182"/>
      <c r="V37" s="183"/>
      <c r="W37" s="184"/>
      <c r="X37" s="185"/>
      <c r="Y37" s="114"/>
    </row>
    <row r="38" spans="1:27" ht="15.75" customHeight="1" thickBot="1">
      <c r="A38" s="46"/>
      <c r="B38" s="39"/>
      <c r="C38" s="95"/>
      <c r="D38" s="26"/>
      <c r="E38" s="224"/>
      <c r="F38" s="147"/>
      <c r="G38" s="139"/>
      <c r="H38" s="111"/>
      <c r="I38" s="228"/>
      <c r="J38" s="229"/>
      <c r="K38" s="230"/>
      <c r="L38" s="231"/>
      <c r="M38" s="232"/>
      <c r="N38" s="233"/>
      <c r="O38" s="233"/>
      <c r="P38" s="154"/>
      <c r="Q38" s="96"/>
      <c r="R38" s="46"/>
      <c r="W38" s="187"/>
      <c r="X38" s="188"/>
      <c r="Y38" s="189"/>
    </row>
    <row r="39" spans="1:27" ht="15.75" customHeight="1" thickBot="1">
      <c r="A39" s="46"/>
      <c r="B39" s="39"/>
      <c r="C39" s="95"/>
      <c r="D39" s="100"/>
      <c r="G39" s="135" t="s">
        <v>69</v>
      </c>
      <c r="H39" s="125">
        <f>SUM(L41:L50)</f>
        <v>0</v>
      </c>
      <c r="I39" s="237"/>
      <c r="J39" s="237"/>
      <c r="K39" s="237"/>
      <c r="L39" s="238"/>
      <c r="M39" s="238"/>
      <c r="N39" s="238"/>
      <c r="O39" s="238"/>
      <c r="P39" s="158" t="s">
        <v>146</v>
      </c>
      <c r="Q39" s="96"/>
      <c r="R39" s="46"/>
      <c r="V39" s="180"/>
      <c r="W39" s="184"/>
      <c r="X39" s="152"/>
      <c r="Z39" s="101"/>
    </row>
    <row r="40" spans="1:27" ht="15.75" customHeight="1">
      <c r="A40" s="46"/>
      <c r="B40" s="39"/>
      <c r="C40" s="95"/>
      <c r="D40" s="26"/>
      <c r="E40" s="224"/>
      <c r="F40" s="147"/>
      <c r="G40" s="139"/>
      <c r="H40" s="111"/>
      <c r="I40" s="234"/>
      <c r="J40" s="162"/>
      <c r="K40" s="235"/>
      <c r="L40" s="164"/>
      <c r="M40" s="151"/>
      <c r="N40" s="236"/>
      <c r="O40" s="236"/>
      <c r="P40" s="154"/>
      <c r="Q40" s="96"/>
      <c r="R40" s="46"/>
      <c r="W40" s="187"/>
      <c r="X40" s="188"/>
      <c r="Y40" s="189"/>
    </row>
    <row r="41" spans="1:27" ht="15.6" customHeight="1">
      <c r="A41" s="46"/>
      <c r="B41" s="39"/>
      <c r="C41" s="95"/>
      <c r="D41" s="132"/>
      <c r="E41" s="224" t="s">
        <v>244</v>
      </c>
      <c r="F41" s="16"/>
      <c r="G41" s="139" t="s">
        <v>150</v>
      </c>
      <c r="H41" s="111" t="s">
        <v>175</v>
      </c>
      <c r="I41" s="104">
        <v>3</v>
      </c>
      <c r="J41" s="138">
        <v>0</v>
      </c>
      <c r="K41" s="157">
        <v>0</v>
      </c>
      <c r="L41" s="72">
        <f t="shared" ref="L41" si="30">SUM(K41*I41)</f>
        <v>0</v>
      </c>
      <c r="M41" s="73">
        <f>IF(J41=12%,L41*0.12,0)</f>
        <v>0</v>
      </c>
      <c r="N41" s="73">
        <f t="shared" ref="N41" si="31">IF(J41=21%,L41*0.21,0)</f>
        <v>0</v>
      </c>
      <c r="O41" s="73">
        <f t="shared" ref="O41" si="32">L41+M41+N41</f>
        <v>0</v>
      </c>
      <c r="P41" s="155"/>
      <c r="Q41" s="96"/>
      <c r="R41" s="46"/>
      <c r="U41" s="201" t="s">
        <v>112</v>
      </c>
      <c r="V41" s="183"/>
      <c r="W41" s="184"/>
      <c r="X41" s="185"/>
      <c r="Y41" s="114"/>
      <c r="AA41" s="190"/>
    </row>
    <row r="42" spans="1:27" ht="15.6" customHeight="1">
      <c r="A42" s="46"/>
      <c r="B42" s="39"/>
      <c r="C42" s="95"/>
      <c r="D42" s="132"/>
      <c r="E42" s="224"/>
      <c r="F42" s="16"/>
      <c r="G42" s="139" t="s">
        <v>151</v>
      </c>
      <c r="H42" s="111"/>
      <c r="I42" s="104"/>
      <c r="J42" s="138"/>
      <c r="K42" s="157"/>
      <c r="L42" s="72"/>
      <c r="M42" s="73"/>
      <c r="N42" s="73"/>
      <c r="O42" s="73"/>
      <c r="P42" s="155"/>
      <c r="Q42" s="96"/>
      <c r="R42" s="46"/>
      <c r="U42" s="201"/>
      <c r="V42" s="183"/>
      <c r="W42" s="184"/>
      <c r="X42" s="185"/>
      <c r="Y42" s="114"/>
      <c r="AA42" s="190"/>
    </row>
    <row r="43" spans="1:27" ht="15.6" customHeight="1">
      <c r="A43" s="46"/>
      <c r="B43" s="39"/>
      <c r="C43" s="95"/>
      <c r="D43" s="132"/>
      <c r="E43" s="224"/>
      <c r="F43" s="16"/>
      <c r="G43" s="139" t="s">
        <v>145</v>
      </c>
      <c r="H43" s="111"/>
      <c r="I43" s="104"/>
      <c r="J43" s="138"/>
      <c r="K43" s="157"/>
      <c r="L43" s="72"/>
      <c r="M43" s="73"/>
      <c r="N43" s="73"/>
      <c r="O43" s="73"/>
      <c r="P43" s="155"/>
      <c r="Q43" s="96"/>
      <c r="R43" s="46"/>
      <c r="U43" s="182"/>
      <c r="V43" s="183"/>
      <c r="W43" s="184"/>
      <c r="X43" s="185"/>
      <c r="Y43" s="114"/>
      <c r="AA43" s="190"/>
    </row>
    <row r="44" spans="1:27" ht="15.6" customHeight="1">
      <c r="A44" s="46"/>
      <c r="B44" s="39"/>
      <c r="C44" s="95"/>
      <c r="D44" s="132"/>
      <c r="E44" s="224"/>
      <c r="F44" s="16"/>
      <c r="G44" s="139" t="s">
        <v>171</v>
      </c>
      <c r="H44" s="111"/>
      <c r="I44" s="104"/>
      <c r="J44" s="138"/>
      <c r="K44" s="157"/>
      <c r="L44" s="72"/>
      <c r="M44" s="73"/>
      <c r="N44" s="73"/>
      <c r="O44" s="73"/>
      <c r="P44" s="155"/>
      <c r="Q44" s="96"/>
      <c r="R44" s="46"/>
      <c r="U44" s="182"/>
      <c r="V44" s="183"/>
      <c r="W44" s="184"/>
      <c r="X44" s="185"/>
      <c r="Y44" s="114"/>
      <c r="AA44" s="190"/>
    </row>
    <row r="45" spans="1:27" ht="15.6" customHeight="1">
      <c r="A45" s="46"/>
      <c r="B45" s="39"/>
      <c r="C45" s="95"/>
      <c r="D45" s="132"/>
      <c r="E45" s="224"/>
      <c r="F45" s="16"/>
      <c r="G45" s="139"/>
      <c r="H45" s="111"/>
      <c r="I45" s="104"/>
      <c r="J45" s="138"/>
      <c r="K45" s="157"/>
      <c r="L45" s="72"/>
      <c r="M45" s="73"/>
      <c r="N45" s="73"/>
      <c r="O45" s="73"/>
      <c r="P45" s="155"/>
      <c r="Q45" s="96"/>
      <c r="R45" s="46"/>
      <c r="U45" s="182"/>
      <c r="V45" s="183"/>
      <c r="W45" s="184"/>
      <c r="X45" s="185"/>
      <c r="Y45" s="114"/>
      <c r="AA45" s="190"/>
    </row>
    <row r="46" spans="1:27" ht="15.6" customHeight="1">
      <c r="A46" s="46"/>
      <c r="B46" s="39"/>
      <c r="C46" s="95"/>
      <c r="D46" s="132"/>
      <c r="E46" s="224" t="s">
        <v>245</v>
      </c>
      <c r="F46" s="16"/>
      <c r="G46" s="139" t="s">
        <v>149</v>
      </c>
      <c r="H46" s="111" t="s">
        <v>176</v>
      </c>
      <c r="I46" s="104">
        <v>3</v>
      </c>
      <c r="J46" s="138">
        <v>0</v>
      </c>
      <c r="K46" s="157">
        <v>0</v>
      </c>
      <c r="L46" s="72">
        <f t="shared" ref="L46" si="33">SUM(K46*I46)</f>
        <v>0</v>
      </c>
      <c r="M46" s="73">
        <f>IF(J46=12%,L46*0.12,0)</f>
        <v>0</v>
      </c>
      <c r="N46" s="73">
        <f t="shared" ref="N46" si="34">IF(J46=21%,L46*0.21,0)</f>
        <v>0</v>
      </c>
      <c r="O46" s="73">
        <f t="shared" ref="O46" si="35">L46+M46+N46</f>
        <v>0</v>
      </c>
      <c r="P46" s="155"/>
      <c r="Q46" s="96"/>
      <c r="R46" s="46"/>
      <c r="U46" s="182"/>
      <c r="V46" s="183"/>
      <c r="W46" s="184"/>
      <c r="X46" s="185"/>
      <c r="Y46" s="114"/>
      <c r="AA46" s="190"/>
    </row>
    <row r="47" spans="1:27" ht="15.6" customHeight="1">
      <c r="A47" s="46"/>
      <c r="B47" s="39"/>
      <c r="C47" s="95"/>
      <c r="D47" s="132"/>
      <c r="E47" s="224"/>
      <c r="F47" s="16"/>
      <c r="G47" s="139" t="s">
        <v>147</v>
      </c>
      <c r="H47" s="141"/>
      <c r="I47" s="142"/>
      <c r="J47" s="143"/>
      <c r="K47" s="144"/>
      <c r="L47" s="145"/>
      <c r="M47" s="146"/>
      <c r="N47" s="146"/>
      <c r="O47" s="146"/>
      <c r="P47" s="155"/>
      <c r="Q47" s="96"/>
      <c r="R47" s="46"/>
      <c r="U47" s="182"/>
      <c r="V47" s="183"/>
      <c r="W47" s="184"/>
      <c r="X47" s="185"/>
      <c r="Y47" s="114"/>
      <c r="AA47" s="190"/>
    </row>
    <row r="48" spans="1:27" ht="15.6" customHeight="1">
      <c r="A48" s="46"/>
      <c r="B48" s="39"/>
      <c r="C48" s="95"/>
      <c r="D48" s="132"/>
      <c r="E48" s="224"/>
      <c r="F48" s="16"/>
      <c r="G48" s="139" t="s">
        <v>148</v>
      </c>
      <c r="H48" s="141"/>
      <c r="I48" s="142"/>
      <c r="J48" s="143"/>
      <c r="K48" s="144"/>
      <c r="L48" s="145"/>
      <c r="M48" s="146"/>
      <c r="N48" s="146"/>
      <c r="O48" s="146"/>
      <c r="P48" s="155"/>
      <c r="Q48" s="96"/>
      <c r="R48" s="46"/>
      <c r="U48" s="182"/>
      <c r="V48" s="183"/>
      <c r="W48" s="184"/>
      <c r="X48" s="185"/>
      <c r="Y48" s="114"/>
      <c r="AA48" s="190"/>
    </row>
    <row r="49" spans="1:26" ht="15.6" customHeight="1" thickBot="1">
      <c r="A49" s="46"/>
      <c r="B49" s="39"/>
      <c r="C49" s="95"/>
      <c r="D49" s="132"/>
      <c r="E49" s="224"/>
      <c r="F49" s="16"/>
      <c r="G49" s="139" t="s">
        <v>145</v>
      </c>
      <c r="H49" s="141"/>
      <c r="I49" s="142"/>
      <c r="J49" s="143"/>
      <c r="K49" s="144"/>
      <c r="L49" s="145"/>
      <c r="M49" s="146"/>
      <c r="N49" s="146"/>
      <c r="O49" s="146"/>
      <c r="P49" s="154"/>
      <c r="Q49" s="96"/>
      <c r="R49" s="46"/>
      <c r="U49" s="182"/>
      <c r="V49" s="183"/>
      <c r="W49" s="175"/>
      <c r="X49" s="191"/>
    </row>
    <row r="50" spans="1:26" ht="15.75" customHeight="1">
      <c r="A50" s="46"/>
      <c r="B50" s="39"/>
      <c r="C50" s="95"/>
      <c r="D50" s="99"/>
      <c r="G50" s="139" t="s">
        <v>171</v>
      </c>
      <c r="O50" s="116">
        <f>SUM(L10:L50)</f>
        <v>0</v>
      </c>
      <c r="P50" s="105" t="s">
        <v>3</v>
      </c>
      <c r="Q50" s="96"/>
      <c r="R50" s="46"/>
      <c r="V50" s="192"/>
      <c r="W50" s="175"/>
      <c r="X50" s="193"/>
      <c r="Z50" s="101"/>
    </row>
    <row r="51" spans="1:26" ht="15.75" customHeight="1">
      <c r="B51" s="39"/>
      <c r="C51" s="95"/>
      <c r="D51" s="99"/>
      <c r="G51" s="114"/>
      <c r="O51" s="117">
        <f>SUM(M10:M50)</f>
        <v>0</v>
      </c>
      <c r="P51" s="106" t="s">
        <v>20</v>
      </c>
      <c r="Q51" s="96"/>
      <c r="R51" s="46"/>
      <c r="W51" s="175"/>
      <c r="X51" s="193"/>
      <c r="Z51" s="101"/>
    </row>
    <row r="52" spans="1:26" ht="15.75" customHeight="1" thickBot="1">
      <c r="B52" s="39"/>
      <c r="C52" s="95"/>
      <c r="D52" s="99"/>
      <c r="G52" s="114"/>
      <c r="O52" s="118">
        <f>SUM(N10:N50)</f>
        <v>0</v>
      </c>
      <c r="P52" s="107" t="s">
        <v>11</v>
      </c>
      <c r="Q52" s="96"/>
      <c r="R52" s="46"/>
      <c r="W52" s="175"/>
      <c r="X52" s="193"/>
      <c r="Z52" s="101"/>
    </row>
    <row r="53" spans="1:26" ht="15.75" customHeight="1" thickBot="1">
      <c r="B53" s="39"/>
      <c r="C53" s="95"/>
      <c r="D53" s="99"/>
      <c r="G53" s="114"/>
      <c r="O53" s="119">
        <f>SUM(O10:O46)</f>
        <v>0</v>
      </c>
      <c r="P53" s="108" t="s">
        <v>4</v>
      </c>
      <c r="Q53" s="96"/>
      <c r="R53" s="46"/>
      <c r="W53" s="175"/>
      <c r="X53" s="193"/>
      <c r="Z53" s="101"/>
    </row>
    <row r="54" spans="1:26" ht="15.75" customHeight="1">
      <c r="B54" s="39"/>
      <c r="C54" s="95"/>
      <c r="D54" s="99"/>
      <c r="G54" s="114"/>
      <c r="O54" s="126"/>
      <c r="P54" s="127"/>
      <c r="Q54" s="96"/>
      <c r="R54" s="46"/>
      <c r="W54" s="175"/>
      <c r="X54" s="193"/>
      <c r="Z54" s="101"/>
    </row>
    <row r="55" spans="1:26" ht="15.75" customHeight="1" thickBot="1">
      <c r="B55" s="39"/>
      <c r="C55" s="95"/>
      <c r="D55" s="99"/>
      <c r="G55" s="114"/>
      <c r="J55" s="7"/>
      <c r="M55" s="1" t="s">
        <v>12</v>
      </c>
      <c r="N55" s="1" t="s">
        <v>21</v>
      </c>
      <c r="O55" s="1" t="s">
        <v>13</v>
      </c>
      <c r="P55" s="37"/>
      <c r="Q55" s="96"/>
      <c r="R55" s="46"/>
      <c r="W55" s="175"/>
      <c r="X55" s="193"/>
      <c r="Z55" s="101"/>
    </row>
    <row r="56" spans="1:26" ht="15.75" customHeight="1">
      <c r="B56" s="39"/>
      <c r="C56" s="95"/>
      <c r="D56" s="99"/>
      <c r="G56" s="202" t="s">
        <v>92</v>
      </c>
      <c r="J56" s="102" t="s">
        <v>14</v>
      </c>
      <c r="K56" s="102"/>
      <c r="L56" s="102"/>
      <c r="M56" s="113">
        <f>str.1!O47+str.2!O29+celkem!O50</f>
        <v>0</v>
      </c>
      <c r="N56" s="113">
        <f>str.1!O48+str.2!O30+celkem!O51</f>
        <v>0</v>
      </c>
      <c r="O56" s="113">
        <f>str.1!O49+str.2!O31+celkem!O52</f>
        <v>0</v>
      </c>
      <c r="P56" s="37"/>
      <c r="Q56" s="96"/>
      <c r="R56" s="46"/>
      <c r="V56" s="198"/>
      <c r="W56" s="175"/>
      <c r="X56" s="193"/>
      <c r="Z56" s="101"/>
    </row>
    <row r="57" spans="1:26" ht="15.75" customHeight="1">
      <c r="B57" s="39"/>
      <c r="C57" s="95"/>
      <c r="D57" s="99"/>
      <c r="G57" s="203" t="s">
        <v>172</v>
      </c>
      <c r="J57" s="102" t="s">
        <v>22</v>
      </c>
      <c r="K57" s="102"/>
      <c r="L57" s="102"/>
      <c r="M57" s="113">
        <v>0</v>
      </c>
      <c r="N57" s="113">
        <v>0</v>
      </c>
      <c r="O57" s="113">
        <v>0</v>
      </c>
      <c r="P57" s="155"/>
      <c r="Q57" s="96"/>
      <c r="R57" s="46"/>
      <c r="U57" s="199"/>
      <c r="W57" s="175"/>
      <c r="X57" s="193"/>
      <c r="Z57" s="101"/>
    </row>
    <row r="58" spans="1:26" ht="15.75" customHeight="1">
      <c r="B58" s="39"/>
      <c r="C58" s="95"/>
      <c r="D58" s="99"/>
      <c r="G58" s="203" t="s">
        <v>93</v>
      </c>
      <c r="J58" s="102" t="s">
        <v>18</v>
      </c>
      <c r="K58" s="102"/>
      <c r="L58" s="102"/>
      <c r="M58" s="113">
        <v>0</v>
      </c>
      <c r="N58" s="113">
        <v>0</v>
      </c>
      <c r="O58" s="113">
        <v>0</v>
      </c>
      <c r="P58" s="37"/>
      <c r="Q58" s="96"/>
      <c r="R58" s="46"/>
      <c r="U58" s="199"/>
      <c r="W58" s="175"/>
      <c r="X58" s="193"/>
      <c r="Z58" s="101"/>
    </row>
    <row r="59" spans="1:26" ht="15.75" customHeight="1" thickBot="1">
      <c r="B59" s="39"/>
      <c r="C59" s="95"/>
      <c r="D59" s="99"/>
      <c r="G59" s="204" t="s">
        <v>94</v>
      </c>
      <c r="J59" s="102" t="s">
        <v>15</v>
      </c>
      <c r="K59" s="102"/>
      <c r="L59" s="102"/>
      <c r="M59" s="113">
        <v>0</v>
      </c>
      <c r="N59" s="113">
        <v>0</v>
      </c>
      <c r="O59" s="113">
        <v>0</v>
      </c>
      <c r="P59" s="37"/>
      <c r="Q59" s="96"/>
      <c r="R59" s="46"/>
      <c r="U59" s="199"/>
      <c r="W59" s="175"/>
      <c r="X59" s="193"/>
      <c r="Z59" s="101"/>
    </row>
    <row r="60" spans="1:26" ht="25.2" customHeight="1" thickBot="1">
      <c r="B60" s="39"/>
      <c r="C60" s="95"/>
      <c r="D60" s="99"/>
      <c r="G60" s="129"/>
      <c r="J60" s="109" t="s">
        <v>16</v>
      </c>
      <c r="K60" s="110"/>
      <c r="L60" s="110"/>
      <c r="M60" s="115">
        <f>SUM(M56:M59)</f>
        <v>0</v>
      </c>
      <c r="N60" s="131">
        <f>SUM(N56:N59)</f>
        <v>0</v>
      </c>
      <c r="O60" s="131">
        <f>SUM(O56:O59)</f>
        <v>0</v>
      </c>
      <c r="P60" s="37"/>
      <c r="Q60" s="96"/>
      <c r="R60" s="46"/>
      <c r="U60" s="199"/>
      <c r="V60" s="198"/>
      <c r="W60" s="198"/>
      <c r="X60" s="193"/>
      <c r="Z60" s="101"/>
    </row>
    <row r="61" spans="1:26" ht="25.2" customHeight="1" thickBot="1">
      <c r="B61" s="39"/>
      <c r="C61" s="95"/>
      <c r="D61" s="99"/>
      <c r="G61" s="159"/>
      <c r="J61" s="214" t="s">
        <v>17</v>
      </c>
      <c r="K61" s="215"/>
      <c r="L61" s="215"/>
      <c r="M61" s="215"/>
      <c r="N61" s="216">
        <f>M60+N60+O60</f>
        <v>0</v>
      </c>
      <c r="O61" s="217"/>
      <c r="P61" s="37"/>
      <c r="Q61" s="96"/>
      <c r="R61" s="46"/>
      <c r="U61" s="199"/>
      <c r="W61" s="175"/>
      <c r="X61" s="193"/>
      <c r="Z61" s="101"/>
    </row>
    <row r="62" spans="1:26" s="18" customFormat="1" ht="15.75" customHeight="1">
      <c r="B62" s="81"/>
      <c r="C62" s="82"/>
      <c r="D62" s="134" t="s">
        <v>25</v>
      </c>
      <c r="E62" s="218"/>
      <c r="F62" s="23"/>
      <c r="G62" s="212"/>
      <c r="H62" s="213"/>
      <c r="I62" s="213"/>
      <c r="J62" s="213"/>
      <c r="K62" s="213"/>
      <c r="L62" s="213"/>
      <c r="M62" s="213"/>
      <c r="N62" s="213"/>
      <c r="O62" s="213"/>
      <c r="P62" s="83"/>
      <c r="Q62" s="84"/>
      <c r="R62" s="85"/>
      <c r="U62" s="171"/>
      <c r="V62" s="192"/>
      <c r="W62" s="194"/>
      <c r="X62" s="195"/>
      <c r="Y62" s="196"/>
    </row>
    <row r="63" spans="1:26" s="18" customFormat="1" ht="15.75" customHeight="1" thickBot="1">
      <c r="B63" s="81"/>
      <c r="C63" s="86"/>
      <c r="D63" s="121"/>
      <c r="E63" s="225"/>
      <c r="F63" s="122"/>
      <c r="G63" s="87"/>
      <c r="H63" s="128"/>
      <c r="I63" s="128"/>
      <c r="J63" s="128"/>
      <c r="K63" s="128"/>
      <c r="L63" s="128"/>
      <c r="M63" s="128"/>
      <c r="N63" s="128"/>
      <c r="O63" s="128"/>
      <c r="P63" s="123"/>
      <c r="Q63" s="124"/>
      <c r="R63" s="85"/>
      <c r="U63" s="171"/>
      <c r="V63" s="192"/>
      <c r="W63" s="194"/>
      <c r="X63" s="195"/>
      <c r="Y63" s="196"/>
    </row>
    <row r="64" spans="1:26" ht="9.9" customHeight="1">
      <c r="B64" s="40"/>
      <c r="C64" s="41"/>
      <c r="D64" s="42"/>
      <c r="E64" s="226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3"/>
      <c r="Q64" s="41"/>
      <c r="R64" s="44"/>
    </row>
    <row r="65" spans="4:24" ht="15.9" customHeight="1"/>
    <row r="66" spans="4:24" ht="15.6" customHeight="1">
      <c r="D66" s="136"/>
      <c r="E66" s="132"/>
      <c r="F66" s="9"/>
      <c r="G66" s="140"/>
      <c r="H66" s="141"/>
      <c r="I66" s="142"/>
      <c r="J66" s="143"/>
      <c r="K66" s="144"/>
      <c r="L66" s="145"/>
      <c r="M66" s="146"/>
      <c r="N66" s="146"/>
      <c r="O66" s="146"/>
      <c r="P66" s="120"/>
      <c r="U66" s="182"/>
      <c r="V66" s="183"/>
      <c r="W66" s="175"/>
      <c r="X66" s="191"/>
    </row>
    <row r="67" spans="4:24" ht="15.6" customHeight="1">
      <c r="D67" s="132"/>
      <c r="E67" s="132"/>
      <c r="F67" s="9"/>
      <c r="G67" s="148"/>
      <c r="H67" s="141"/>
      <c r="I67" s="142"/>
      <c r="J67" s="143"/>
      <c r="K67" s="144"/>
      <c r="L67" s="149"/>
      <c r="M67" s="146"/>
      <c r="N67" s="150"/>
      <c r="O67" s="150"/>
      <c r="P67" s="205"/>
      <c r="U67" s="197"/>
      <c r="W67" s="175"/>
      <c r="X67" s="191"/>
    </row>
    <row r="68" spans="4:24" ht="15.6" customHeight="1">
      <c r="D68" s="136"/>
      <c r="E68" s="132"/>
      <c r="F68" s="9"/>
      <c r="G68" s="148"/>
      <c r="H68" s="141"/>
      <c r="I68" s="142"/>
      <c r="J68" s="143"/>
      <c r="K68" s="144"/>
      <c r="L68" s="145"/>
      <c r="M68" s="146"/>
      <c r="N68" s="146"/>
      <c r="O68" s="146"/>
      <c r="P68" s="206"/>
      <c r="U68" s="182"/>
      <c r="V68" s="183"/>
      <c r="W68" s="175"/>
      <c r="X68" s="191"/>
    </row>
    <row r="70" spans="4:24" ht="15.6" customHeight="1">
      <c r="D70" s="136"/>
      <c r="E70" s="132"/>
      <c r="F70" s="9"/>
      <c r="G70" s="148"/>
      <c r="H70" s="141"/>
      <c r="I70" s="142"/>
      <c r="J70" s="143"/>
      <c r="K70" s="144"/>
      <c r="L70" s="145"/>
      <c r="M70" s="146"/>
      <c r="N70" s="146"/>
      <c r="O70" s="146"/>
      <c r="P70" s="120"/>
      <c r="U70" s="182"/>
      <c r="V70" s="183"/>
      <c r="W70" s="175"/>
      <c r="X70" s="191"/>
    </row>
    <row r="71" spans="4:24" ht="24" customHeight="1"/>
    <row r="72" spans="4:24">
      <c r="I72" s="56"/>
    </row>
    <row r="75" spans="4:24" ht="24.6">
      <c r="F75" s="4"/>
      <c r="G75" s="52"/>
      <c r="H75" s="5"/>
      <c r="I75" s="6"/>
      <c r="J75" s="6"/>
      <c r="K75" s="7"/>
      <c r="L75" s="7"/>
      <c r="M75" s="7"/>
      <c r="N75" s="7"/>
      <c r="O75" s="2"/>
      <c r="P75" s="26"/>
    </row>
    <row r="76" spans="4:24" ht="15.6">
      <c r="E76" s="227"/>
      <c r="F76" s="7"/>
      <c r="G76" s="53"/>
      <c r="H76" s="8"/>
      <c r="I76" s="8"/>
      <c r="J76" s="8"/>
      <c r="K76" s="7"/>
      <c r="L76" s="7"/>
    </row>
    <row r="77" spans="4:24">
      <c r="H77" s="10"/>
      <c r="I77" s="10"/>
      <c r="J77" s="10"/>
      <c r="K77" s="10"/>
      <c r="L77" s="10"/>
      <c r="M77" s="10"/>
      <c r="N77" s="10"/>
      <c r="O77" s="10"/>
      <c r="P77" s="27"/>
    </row>
    <row r="78" spans="4:24">
      <c r="D78" s="55"/>
      <c r="E78" s="223"/>
      <c r="F78" s="55"/>
      <c r="G78" s="1"/>
      <c r="H78" s="55"/>
      <c r="I78" s="55"/>
      <c r="J78" s="57"/>
      <c r="K78" s="58"/>
      <c r="L78" s="58"/>
      <c r="M78" s="59"/>
      <c r="N78" s="59"/>
      <c r="O78" s="59"/>
      <c r="P78" s="28"/>
      <c r="Q78" s="11"/>
      <c r="R78" s="11"/>
    </row>
    <row r="79" spans="4:24">
      <c r="D79" s="13"/>
      <c r="E79" s="223"/>
      <c r="F79" s="13"/>
      <c r="G79" s="13"/>
      <c r="H79" s="13"/>
      <c r="I79" s="13"/>
      <c r="J79" s="14"/>
      <c r="K79" s="15"/>
      <c r="L79" s="15"/>
      <c r="M79" s="11"/>
      <c r="N79" s="11"/>
      <c r="O79" s="11"/>
      <c r="P79" s="28"/>
      <c r="Q79" s="11"/>
      <c r="R79" s="11"/>
    </row>
    <row r="80" spans="4:24">
      <c r="G80" s="1"/>
    </row>
    <row r="82" spans="4:16">
      <c r="D82" s="60"/>
      <c r="F82" s="9"/>
      <c r="G82" s="61"/>
      <c r="H82" s="62"/>
      <c r="I82" s="54"/>
      <c r="J82" s="63"/>
      <c r="K82" s="64"/>
      <c r="L82" s="64"/>
      <c r="M82" s="17"/>
      <c r="N82" s="17"/>
      <c r="O82" s="17"/>
      <c r="P82" s="29"/>
    </row>
    <row r="83" spans="4:16">
      <c r="D83" s="60"/>
      <c r="F83" s="9"/>
      <c r="G83" s="61"/>
      <c r="H83" s="62"/>
      <c r="I83" s="54"/>
      <c r="J83" s="63"/>
      <c r="K83" s="64"/>
      <c r="L83" s="64"/>
      <c r="M83" s="17"/>
      <c r="N83" s="17"/>
      <c r="O83" s="17"/>
      <c r="P83" s="29"/>
    </row>
    <row r="84" spans="4:16">
      <c r="D84" s="60"/>
      <c r="F84" s="9"/>
      <c r="G84" s="18"/>
      <c r="H84" s="62"/>
      <c r="I84" s="54"/>
      <c r="J84" s="63"/>
      <c r="K84" s="64"/>
      <c r="L84" s="64"/>
      <c r="M84" s="17"/>
      <c r="N84" s="17"/>
      <c r="O84" s="17"/>
      <c r="P84" s="29"/>
    </row>
    <row r="85" spans="4:16">
      <c r="D85" s="60"/>
      <c r="F85" s="9"/>
      <c r="G85" s="18"/>
      <c r="H85" s="62"/>
      <c r="I85" s="54"/>
      <c r="J85" s="63"/>
      <c r="K85" s="64"/>
      <c r="L85" s="64"/>
      <c r="M85" s="17"/>
      <c r="N85" s="17"/>
      <c r="O85" s="17"/>
      <c r="P85" s="29"/>
    </row>
    <row r="86" spans="4:16">
      <c r="D86" s="60"/>
      <c r="F86" s="9"/>
      <c r="G86" s="18"/>
      <c r="H86" s="62"/>
      <c r="I86" s="54"/>
      <c r="J86" s="63"/>
      <c r="K86" s="64"/>
      <c r="L86" s="64"/>
      <c r="M86" s="17"/>
      <c r="N86" s="17"/>
      <c r="O86" s="17"/>
      <c r="P86" s="29"/>
    </row>
    <row r="87" spans="4:16">
      <c r="D87" s="60"/>
      <c r="E87" s="223"/>
      <c r="F87" s="9"/>
      <c r="G87" s="18"/>
      <c r="H87" s="62"/>
      <c r="I87" s="54"/>
      <c r="J87" s="63"/>
      <c r="K87" s="64"/>
      <c r="L87" s="64"/>
      <c r="M87" s="17"/>
      <c r="N87" s="17"/>
      <c r="O87" s="17"/>
      <c r="P87" s="29"/>
    </row>
    <row r="88" spans="4:16">
      <c r="F88" s="9"/>
      <c r="G88" s="18"/>
      <c r="N88" s="17"/>
      <c r="O88" s="51"/>
    </row>
    <row r="89" spans="4:16">
      <c r="I89" s="9"/>
      <c r="N89" s="17"/>
      <c r="O89" s="65"/>
      <c r="P89" s="70"/>
    </row>
    <row r="90" spans="4:16">
      <c r="N90" s="17"/>
      <c r="O90" s="65"/>
      <c r="P90" s="70"/>
    </row>
    <row r="91" spans="4:16">
      <c r="N91" s="17"/>
      <c r="O91" s="65"/>
      <c r="P91" s="70"/>
    </row>
    <row r="92" spans="4:16">
      <c r="N92" s="17"/>
      <c r="O92" s="36"/>
      <c r="P92" s="37"/>
    </row>
    <row r="93" spans="4:16">
      <c r="G93" s="19"/>
      <c r="P93" s="20"/>
    </row>
    <row r="94" spans="4:16">
      <c r="P94" s="20"/>
    </row>
    <row r="95" spans="4:16">
      <c r="P95" s="20"/>
    </row>
    <row r="96" spans="4:16">
      <c r="D96" s="60"/>
      <c r="F96" s="9"/>
      <c r="G96" s="61"/>
      <c r="H96" s="62"/>
      <c r="I96" s="54"/>
      <c r="J96" s="63"/>
      <c r="K96" s="64"/>
      <c r="L96" s="64"/>
      <c r="M96" s="17"/>
      <c r="N96" s="17"/>
      <c r="O96" s="17"/>
      <c r="P96" s="30"/>
    </row>
    <row r="97" spans="4:16">
      <c r="D97" s="60"/>
      <c r="F97" s="9"/>
      <c r="G97" s="61"/>
      <c r="H97" s="62"/>
      <c r="I97" s="54"/>
      <c r="J97" s="63"/>
      <c r="K97" s="64"/>
      <c r="L97" s="64"/>
      <c r="M97" s="17"/>
      <c r="N97" s="17"/>
      <c r="O97" s="17"/>
      <c r="P97" s="30"/>
    </row>
    <row r="98" spans="4:16">
      <c r="D98" s="60"/>
      <c r="F98" s="9"/>
      <c r="G98" s="18"/>
      <c r="H98" s="62"/>
      <c r="I98" s="54"/>
      <c r="J98" s="63"/>
      <c r="K98" s="64"/>
      <c r="L98" s="64"/>
      <c r="M98" s="17"/>
      <c r="N98" s="17"/>
      <c r="O98" s="17"/>
      <c r="P98" s="30"/>
    </row>
    <row r="99" spans="4:16">
      <c r="D99" s="60"/>
      <c r="F99" s="9"/>
      <c r="G99" s="18"/>
      <c r="H99" s="62"/>
      <c r="I99" s="54"/>
      <c r="J99" s="63"/>
      <c r="K99" s="64"/>
      <c r="L99" s="64"/>
      <c r="M99" s="17"/>
      <c r="N99" s="17"/>
      <c r="O99" s="17"/>
      <c r="P99" s="30"/>
    </row>
    <row r="100" spans="4:16">
      <c r="D100" s="60"/>
      <c r="F100" s="9"/>
      <c r="G100" s="18"/>
      <c r="H100" s="62"/>
      <c r="I100" s="54"/>
      <c r="J100" s="63"/>
      <c r="K100" s="64"/>
      <c r="L100" s="64"/>
      <c r="M100" s="17"/>
      <c r="N100" s="17"/>
      <c r="O100" s="17"/>
      <c r="P100" s="30"/>
    </row>
    <row r="101" spans="4:16">
      <c r="P101" s="20"/>
    </row>
    <row r="102" spans="4:16">
      <c r="O102" s="65"/>
      <c r="P102" s="70"/>
    </row>
    <row r="103" spans="4:16">
      <c r="O103" s="65"/>
      <c r="P103" s="70"/>
    </row>
    <row r="104" spans="4:16">
      <c r="O104" s="65"/>
      <c r="P104" s="70"/>
    </row>
    <row r="105" spans="4:16">
      <c r="O105" s="36"/>
      <c r="P105" s="37"/>
    </row>
    <row r="106" spans="4:16">
      <c r="O106" s="36"/>
      <c r="P106" s="37"/>
    </row>
    <row r="107" spans="4:16">
      <c r="J107" s="7"/>
      <c r="K107" s="18"/>
      <c r="L107" s="18"/>
      <c r="M107" s="1"/>
      <c r="N107" s="1"/>
      <c r="O107" s="1"/>
    </row>
    <row r="108" spans="4:16">
      <c r="E108" s="223"/>
      <c r="G108" s="9"/>
      <c r="J108" s="66"/>
      <c r="K108" s="66"/>
      <c r="L108" s="66"/>
      <c r="M108" s="67"/>
      <c r="N108" s="67"/>
      <c r="O108" s="67"/>
    </row>
    <row r="109" spans="4:16">
      <c r="J109" s="66"/>
      <c r="K109" s="66"/>
      <c r="L109" s="66"/>
      <c r="M109" s="67"/>
      <c r="N109" s="67"/>
      <c r="O109" s="67"/>
    </row>
    <row r="110" spans="4:16">
      <c r="J110" s="66"/>
      <c r="K110" s="66"/>
      <c r="L110" s="66"/>
      <c r="M110" s="67"/>
      <c r="N110" s="67"/>
      <c r="O110" s="67"/>
    </row>
    <row r="111" spans="4:16">
      <c r="J111" s="66"/>
      <c r="K111" s="66"/>
      <c r="L111" s="66"/>
      <c r="M111" s="67"/>
      <c r="N111" s="67"/>
      <c r="O111" s="67"/>
    </row>
    <row r="112" spans="4:16">
      <c r="H112" s="5"/>
      <c r="I112" s="18"/>
      <c r="J112" s="18"/>
      <c r="K112" s="18"/>
      <c r="L112" s="21"/>
      <c r="M112" s="25"/>
      <c r="N112" s="25"/>
      <c r="O112" s="25"/>
    </row>
    <row r="113" spans="4:18" ht="17.399999999999999">
      <c r="F113" s="23"/>
      <c r="J113" s="207"/>
      <c r="K113" s="207"/>
      <c r="L113" s="207"/>
      <c r="M113" s="207"/>
      <c r="N113" s="208"/>
      <c r="O113" s="209"/>
    </row>
    <row r="114" spans="4:18">
      <c r="H114" s="24"/>
      <c r="I114" s="18"/>
      <c r="J114" s="18"/>
      <c r="K114" s="18"/>
      <c r="L114" s="21"/>
      <c r="M114" s="22"/>
      <c r="N114" s="22"/>
    </row>
    <row r="115" spans="4:18">
      <c r="H115" s="24"/>
      <c r="I115" s="18"/>
      <c r="J115" s="210"/>
      <c r="K115" s="210"/>
      <c r="L115" s="210"/>
      <c r="M115" s="210"/>
      <c r="N115" s="210"/>
      <c r="O115" s="210"/>
    </row>
    <row r="116" spans="4:18">
      <c r="H116" s="24"/>
      <c r="I116" s="18"/>
    </row>
    <row r="117" spans="4:18" ht="17.399999999999999">
      <c r="D117" s="3"/>
      <c r="G117" s="68"/>
      <c r="H117" s="69"/>
      <c r="I117" s="69"/>
      <c r="J117" s="69"/>
      <c r="K117" s="69"/>
      <c r="L117" s="69"/>
      <c r="M117" s="69"/>
      <c r="N117" s="69"/>
      <c r="O117" s="69"/>
      <c r="P117" s="3"/>
      <c r="Q117" s="71"/>
      <c r="R117" s="11"/>
    </row>
    <row r="118" spans="4:18">
      <c r="G118" s="9"/>
    </row>
  </sheetData>
  <mergeCells count="8">
    <mergeCell ref="P67:P68"/>
    <mergeCell ref="J113:M113"/>
    <mergeCell ref="N113:O113"/>
    <mergeCell ref="J115:O115"/>
    <mergeCell ref="G3:O3"/>
    <mergeCell ref="J61:M61"/>
    <mergeCell ref="N61:O61"/>
    <mergeCell ref="G62:O62"/>
  </mergeCells>
  <printOptions horizontalCentered="1" verticalCentered="1"/>
  <pageMargins left="0" right="0" top="0" bottom="0" header="0" footer="0.39370078740157483"/>
  <pageSetup paperSize="9" scale="5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16E5AFB5A47841A7DC12125AAC0A77" ma:contentTypeVersion="16" ma:contentTypeDescription="Vytvoří nový dokument" ma:contentTypeScope="" ma:versionID="739ec087f24f8c3109791bfacc85a8ca">
  <xsd:schema xmlns:xsd="http://www.w3.org/2001/XMLSchema" xmlns:xs="http://www.w3.org/2001/XMLSchema" xmlns:p="http://schemas.microsoft.com/office/2006/metadata/properties" xmlns:ns2="99b6fb5f-1480-4841-9ed7-7eaab2738cee" xmlns:ns3="134c5fd1-d9ea-4050-a282-52c74917f1aa" targetNamespace="http://schemas.microsoft.com/office/2006/metadata/properties" ma:root="true" ma:fieldsID="c263c53c6337361c7cbb3d5783707ea2" ns2:_="" ns3:_="">
    <xsd:import namespace="99b6fb5f-1480-4841-9ed7-7eaab2738cee"/>
    <xsd:import namespace="134c5fd1-d9ea-4050-a282-52c74917f1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6fb5f-1480-4841-9ed7-7eaab2738c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a6517b-236b-491e-b9d8-96c090508242}" ma:internalName="TaxCatchAll" ma:showField="CatchAllData" ma:web="99b6fb5f-1480-4841-9ed7-7eaab2738c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5fd1-d9ea-4050-a282-52c74917f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8b7850d0-7278-4803-85b4-fb8cffe9da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b6fb5f-1480-4841-9ed7-7eaab2738cee" xsi:nil="true"/>
    <lcf76f155ced4ddcb4097134ff3c332f xmlns="134c5fd1-d9ea-4050-a282-52c74917f1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01DD0C-FE36-4ED4-B113-2A444E0061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12BFC8-9690-4A01-AB0F-94B26CF41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6fb5f-1480-4841-9ed7-7eaab2738cee"/>
    <ds:schemaRef ds:uri="134c5fd1-d9ea-4050-a282-52c74917f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529544-FD94-4AA0-A65E-B3A41AFF9F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2b8eb51-eade-41af-8d69-63eb0fd8ad0a"/>
    <ds:schemaRef ds:uri="475bd839-706e-4d3d-aa83-31f865a5d252"/>
    <ds:schemaRef ds:uri="http://www.w3.org/XML/1998/namespace"/>
    <ds:schemaRef ds:uri="http://purl.org/dc/dcmitype/"/>
    <ds:schemaRef ds:uri="99b6fb5f-1480-4841-9ed7-7eaab2738cee"/>
    <ds:schemaRef ds:uri="134c5fd1-d9ea-4050-a282-52c74917f1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str.1</vt:lpstr>
      <vt:lpstr>str.2</vt:lpstr>
      <vt:lpstr>celkem</vt:lpstr>
      <vt:lpstr>celkem!Oblast_tisku</vt:lpstr>
      <vt:lpstr>str.1!Oblast_tisku</vt:lpstr>
      <vt:lpstr>str.2!Oblast_tisku</vt:lpstr>
    </vt:vector>
  </TitlesOfParts>
  <Company>Brick Line Design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Roman Gajger | Szturc interiéry s.r.o.</cp:lastModifiedBy>
  <cp:lastPrinted>2025-07-30T07:53:52Z</cp:lastPrinted>
  <dcterms:created xsi:type="dcterms:W3CDTF">2004-10-04T07:13:17Z</dcterms:created>
  <dcterms:modified xsi:type="dcterms:W3CDTF">2025-07-31T07:53:28Z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0x0101002768DE88497A5744B8999B5B26BC4256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