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90" windowWidth="18075" windowHeight="11250" activeTab="0"/>
  </bookViews>
  <sheets>
    <sheet name="příloha KL 1.1" sheetId="1" r:id="rId1"/>
    <sheet name="List2" sheetId="2" r:id="rId2"/>
  </sheets>
  <definedNames/>
  <calcPr calcId="162913"/>
</workbook>
</file>

<file path=xl/comments1.xml><?xml version="1.0" encoding="utf-8"?>
<comments xmlns="http://schemas.openxmlformats.org/spreadsheetml/2006/main">
  <authors>
    <author>Administrator</author>
    <author>Martina Buzková</author>
  </authors>
  <commentList>
    <comment ref="D7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8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9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0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1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2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C16" authorId="0">
      <text>
        <r>
          <rPr>
            <b/>
            <sz val="9"/>
            <rFont val="Tahoma"/>
            <family val="2"/>
          </rPr>
          <t>Zde doplnit jednotkovou cenu  za 1 m²</t>
        </r>
      </text>
    </comment>
    <comment ref="D32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3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4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5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6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4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5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6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7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8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9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9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60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61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62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84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85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86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87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88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89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90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C94" authorId="0">
      <text>
        <r>
          <rPr>
            <b/>
            <sz val="9"/>
            <rFont val="Tahoma"/>
            <family val="2"/>
          </rPr>
          <t>Zde doplnit jednotkovou cenu  za 1 m²</t>
        </r>
      </text>
    </comment>
    <comment ref="D112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13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14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15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16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17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18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C122" authorId="0">
      <text>
        <r>
          <rPr>
            <b/>
            <sz val="9"/>
            <rFont val="Tahoma"/>
            <family val="2"/>
          </rPr>
          <t>Zde doplnit jednotkovou cenu  za 1 m²</t>
        </r>
      </text>
    </comment>
    <comment ref="D140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41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42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43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51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52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53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54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55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67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68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69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70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71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72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73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74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75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76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77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C181" authorId="0">
      <text>
        <r>
          <rPr>
            <b/>
            <sz val="9"/>
            <rFont val="Tahoma"/>
            <family val="2"/>
          </rPr>
          <t>Zde doplnit jednotkovou cenu  za 1 m²</t>
        </r>
      </text>
    </comment>
    <comment ref="D193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94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95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96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97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98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199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C203" authorId="0">
      <text>
        <r>
          <rPr>
            <b/>
            <sz val="9"/>
            <rFont val="Tahoma"/>
            <family val="2"/>
          </rPr>
          <t>Zde doplnit jednotkovou cenu  za 1 m²</t>
        </r>
      </text>
    </comment>
    <comment ref="D218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19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20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21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22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23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24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25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26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27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28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C232" authorId="0">
      <text>
        <r>
          <rPr>
            <b/>
            <sz val="9"/>
            <rFont val="Tahoma"/>
            <family val="2"/>
          </rPr>
          <t>Zde doplnit jednotkovou cenu  za 1 m²</t>
        </r>
      </text>
    </comment>
    <comment ref="D246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47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48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49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50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51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52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C256" authorId="0">
      <text>
        <r>
          <rPr>
            <b/>
            <sz val="9"/>
            <rFont val="Tahoma"/>
            <family val="2"/>
          </rPr>
          <t>Zde doplnit jednotkovou cenu  za 1 m²</t>
        </r>
      </text>
    </comment>
    <comment ref="D275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76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77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78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79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80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81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82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83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284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C288" authorId="0">
      <text>
        <r>
          <rPr>
            <b/>
            <sz val="9"/>
            <rFont val="Tahoma"/>
            <family val="2"/>
          </rPr>
          <t>Zde doplnit jednotkovou cenu  za 1 m²</t>
        </r>
      </text>
    </comment>
    <comment ref="D303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04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05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06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07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08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09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10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11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12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C316" authorId="0">
      <text>
        <r>
          <rPr>
            <b/>
            <sz val="9"/>
            <rFont val="Tahoma"/>
            <family val="2"/>
          </rPr>
          <t>Zde doplnit jednotkovou cenu  za 1 m²</t>
        </r>
      </text>
    </comment>
    <comment ref="D330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31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32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33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34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35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36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37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38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39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C343" authorId="0">
      <text>
        <r>
          <rPr>
            <b/>
            <sz val="9"/>
            <rFont val="Tahoma"/>
            <family val="2"/>
          </rPr>
          <t>Zde doplnit jednotkovou cenu  za 1 m²</t>
        </r>
      </text>
    </comment>
    <comment ref="D358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59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60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61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62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63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64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65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66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67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C371" authorId="0">
      <text>
        <r>
          <rPr>
            <b/>
            <sz val="9"/>
            <rFont val="Tahoma"/>
            <family val="2"/>
          </rPr>
          <t>Zde doplnit jednotkovou cenu  za 1 m²</t>
        </r>
      </text>
    </comment>
    <comment ref="D386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87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88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89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90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91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392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C396" authorId="0">
      <text>
        <r>
          <rPr>
            <b/>
            <sz val="9"/>
            <rFont val="Tahoma"/>
            <family val="2"/>
          </rPr>
          <t>Zde doplnit jednotkovou cenu  za 1 m²</t>
        </r>
      </text>
    </comment>
    <comment ref="D414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15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16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17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18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19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20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21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22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23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24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25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26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27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28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29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30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C434" authorId="0">
      <text>
        <r>
          <rPr>
            <b/>
            <sz val="9"/>
            <rFont val="Tahoma"/>
            <family val="2"/>
          </rPr>
          <t>Zde doplnit jednotkovou cenu  za 1 m²</t>
        </r>
      </text>
    </comment>
    <comment ref="D441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42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43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44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45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C449" authorId="0">
      <text>
        <r>
          <rPr>
            <b/>
            <sz val="9"/>
            <rFont val="Tahoma"/>
            <family val="2"/>
          </rPr>
          <t>Zde doplnit jednotkovou cenu  za 1 m²</t>
        </r>
      </text>
    </comment>
    <comment ref="D456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57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58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C462" authorId="0">
      <text>
        <r>
          <rPr>
            <b/>
            <sz val="9"/>
            <rFont val="Tahoma"/>
            <family val="2"/>
          </rPr>
          <t>Zde doplnit jednotkovou cenu  za 1 m²</t>
        </r>
      </text>
    </comment>
    <comment ref="D470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71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72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73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74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75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76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77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78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79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80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81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482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00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01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02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03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29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30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31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32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33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34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35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36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37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55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56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57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58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59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60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C564" authorId="0">
      <text>
        <r>
          <rPr>
            <b/>
            <sz val="9"/>
            <rFont val="Tahoma"/>
            <family val="2"/>
          </rPr>
          <t>Zde doplnit jednotkovou cenu  za 1 m²</t>
        </r>
      </text>
    </comment>
    <comment ref="D581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82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83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84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585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609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610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611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612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613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614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615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616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617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618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635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636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637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638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639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640" authorId="0">
      <text>
        <r>
          <rPr>
            <b/>
            <sz val="9"/>
            <rFont val="Tahoma"/>
            <family val="2"/>
          </rPr>
          <t>Zde doplnit jednotkovou cenu  za úkon</t>
        </r>
      </text>
    </comment>
    <comment ref="D661" authorId="0">
      <text>
        <r>
          <rPr>
            <b/>
            <sz val="9"/>
            <rFont val="Tahoma"/>
            <family val="2"/>
          </rPr>
          <t>zde doplnit  cenu za 1 měsíc</t>
        </r>
      </text>
    </comment>
    <comment ref="C673" authorId="1">
      <text>
        <r>
          <rPr>
            <b/>
            <sz val="11"/>
            <rFont val="Tahoma"/>
            <family val="2"/>
          </rPr>
          <t>tuto cenu přenést do krycího listu nabídky jako cenu hodnocenou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<sst xmlns="http://schemas.openxmlformats.org/spreadsheetml/2006/main" count="764" uniqueCount="288">
  <si>
    <t>Adresa:</t>
  </si>
  <si>
    <t>počet byt. jednotek</t>
  </si>
  <si>
    <t>specifikace:</t>
  </si>
  <si>
    <t>četnost:</t>
  </si>
  <si>
    <t>vchodové dvěře - mytí</t>
  </si>
  <si>
    <t>mytí zábradlí</t>
  </si>
  <si>
    <t>ÚKLID SNĚHU  ANO/NE</t>
  </si>
  <si>
    <t>Alešova 674</t>
  </si>
  <si>
    <t>Alešova 675</t>
  </si>
  <si>
    <t>Alešova 676</t>
  </si>
  <si>
    <t>Hraniční 278</t>
  </si>
  <si>
    <t>okno  2. patro</t>
  </si>
  <si>
    <t>Cena v Kč bez DPH za 1 rok pro bytový dům</t>
  </si>
  <si>
    <r>
      <t>Úklid sněhu včetně solení - cena v Kč bez DPH za 1 m</t>
    </r>
    <r>
      <rPr>
        <b/>
        <vertAlign val="superscript"/>
        <sz val="10"/>
        <color theme="1"/>
        <rFont val="Arial"/>
        <family val="2"/>
      </rPr>
      <t>2</t>
    </r>
  </si>
  <si>
    <t>Chopinova 423</t>
  </si>
  <si>
    <t>ANO</t>
  </si>
  <si>
    <t>1 x týdně</t>
  </si>
  <si>
    <t>1 x měsíčně</t>
  </si>
  <si>
    <t>vchod. dvěře - mytí</t>
  </si>
  <si>
    <t>1 x ročně</t>
  </si>
  <si>
    <t>4 x ročně</t>
  </si>
  <si>
    <t>sbíraní odpadků kolem domu + listí</t>
  </si>
  <si>
    <t>Chopinova 424</t>
  </si>
  <si>
    <t>1x měsíčně</t>
  </si>
  <si>
    <t>nám. Míru 634</t>
  </si>
  <si>
    <t>2 x ročně</t>
  </si>
  <si>
    <t>NE</t>
  </si>
  <si>
    <t>Jablunkovská 408</t>
  </si>
  <si>
    <t>Komenského 1270</t>
  </si>
  <si>
    <r>
      <t>Úklid sněhu včetně solení - cena v Kč bez DPH za 1 m</t>
    </r>
    <r>
      <rPr>
        <vertAlign val="superscript"/>
        <sz val="10"/>
        <color theme="1"/>
        <rFont val="Calibri"/>
        <family val="2"/>
        <scheme val="minor"/>
      </rPr>
      <t>2</t>
    </r>
  </si>
  <si>
    <t>2 x měsíčně</t>
  </si>
  <si>
    <t xml:space="preserve">mytí sklepních okýnek vč. parapetů - zvenčí z obou stran domu (pod balk.) </t>
  </si>
  <si>
    <t>zametání dlažby a čištění žlabu za domem pod balkony</t>
  </si>
  <si>
    <t>úklid pavučin ze stěn - očištění světel od prachu</t>
  </si>
  <si>
    <t>cena v Kč bez DPH za úkon</t>
  </si>
  <si>
    <t>cena v Kč bez DPH za úkon/rok</t>
  </si>
  <si>
    <t>Harmonogram, specifikace prací a jednotkové ceny</t>
  </si>
  <si>
    <t>B. Němcové 502</t>
  </si>
  <si>
    <t>Otírání poštovních schránek, likvidace letáků u schránek</t>
  </si>
  <si>
    <t>mytí předních a zadních vchodových dveří</t>
  </si>
  <si>
    <t>mytí sklepních oken</t>
  </si>
  <si>
    <t>1x týdně</t>
  </si>
  <si>
    <r>
      <t>ÚKLID SNĚHU  ANO/NE  (plocha  22 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</si>
  <si>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Komenského 677</t>
  </si>
  <si>
    <t>mytí dveří (lítaček) na chodbě</t>
  </si>
  <si>
    <t>zametání před vchodem + prostor k rampě</t>
  </si>
  <si>
    <r>
      <t>ÚKLID SNĚHU  ANO/NE  (plocha před vchodem 21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plocha před rampou 33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) </t>
    </r>
  </si>
  <si>
    <t>Nebory 360</t>
  </si>
  <si>
    <t>skleněné výplně u vstupního schodiště</t>
  </si>
  <si>
    <t>vchodové dveře - mytí vč. schránek</t>
  </si>
  <si>
    <t>dveře zadní vchod - mytí</t>
  </si>
  <si>
    <t>boční dveře k bezbar. rampě</t>
  </si>
  <si>
    <t>velké boční dveře ve sklepě</t>
  </si>
  <si>
    <t>schodiště zadní vchod - zametání</t>
  </si>
  <si>
    <t>mytí všech madel zábradlí (vnitřní i venkovní)</t>
  </si>
  <si>
    <t>očištění výplní vnitřního zábradlí</t>
  </si>
  <si>
    <t>mytí radiátorů</t>
  </si>
  <si>
    <t>mytí oken na schodištích</t>
  </si>
  <si>
    <t>mytí sklepních okýnek zvenku + 1 i zevnitř (ve sklepě přístup)</t>
  </si>
  <si>
    <t>zametání dlažby u laviček za domem a bočního vchodu ke sklepům (dle potřeby jaro - podzim), listí, papírky kolem domu</t>
  </si>
  <si>
    <t>Lidická 549</t>
  </si>
  <si>
    <r>
      <t>ÚKLID SNĚHU  ANO/NE  (plocha před vchodem 12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) </t>
    </r>
  </si>
  <si>
    <t>Oldřichovice 783</t>
  </si>
  <si>
    <t>mytí prosklených dveří na chodbách k bytům</t>
  </si>
  <si>
    <t>mytí skleněných svítidel na chodbách</t>
  </si>
  <si>
    <r>
      <rPr>
        <b/>
        <sz val="10"/>
        <color theme="1"/>
        <rFont val="Arial"/>
        <family val="2"/>
      </rPr>
      <t xml:space="preserve">boční vstup </t>
    </r>
    <r>
      <rPr>
        <sz val="10"/>
        <color theme="1"/>
        <rFont val="Arial"/>
        <family val="2"/>
      </rPr>
      <t>(vchod směr ke garážím</t>
    </r>
    <r>
      <rPr>
        <b/>
        <sz val="10"/>
        <color theme="1"/>
        <rFont val="Arial"/>
        <family val="2"/>
      </rPr>
      <t>)</t>
    </r>
    <r>
      <rPr>
        <sz val="10"/>
        <color theme="1"/>
        <rFont val="Arial"/>
        <family val="2"/>
      </rPr>
      <t xml:space="preserve">  -  mytí prosklených dveří</t>
    </r>
  </si>
  <si>
    <t>mytí obkladů u radiátorů</t>
  </si>
  <si>
    <t xml:space="preserve">mytí všech madel zábradlí </t>
  </si>
  <si>
    <t>mytí všech oken na patrech, i u bočního schodiště</t>
  </si>
  <si>
    <t>Máchova 659</t>
  </si>
  <si>
    <t>1 x tydně</t>
  </si>
  <si>
    <t>mytí vchodových dveří</t>
  </si>
  <si>
    <r>
      <t>ÚKLID SNĚHU  ANO/NE (plocha 22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</si>
  <si>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nám. Míru 636</t>
  </si>
  <si>
    <t>vstupní dveře mytí - přední i zadní vchod</t>
  </si>
  <si>
    <t>Komenského 682</t>
  </si>
  <si>
    <t>3 x ročně</t>
  </si>
  <si>
    <t>vchodové dvěře  - mytí</t>
  </si>
  <si>
    <t>ul. Míru 62 - Třinec - Kanada</t>
  </si>
  <si>
    <t>2 x vchodové dvěře (přední, zadní) +zábradlí - mytí</t>
  </si>
  <si>
    <t>sklepní okýnka zvenku (jaro, podzim)</t>
  </si>
  <si>
    <r>
      <t>ÚKLID SNĚHU  ANO/NE (plocha cca 60m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</si>
  <si>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ÚKLID SNĚHU  ANO/NE  (plocha 18 m2)</t>
  </si>
  <si>
    <r>
      <t>ÚKLID SNĚHU  ANO/NE   (plocha 20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</si>
  <si>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ÚKLID SNĚHU  ANO/NE  (plocha 20 m2)</t>
  </si>
  <si>
    <r>
      <t>ÚKLID SNĚHU  ANO/NE  (plocha 12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</si>
  <si>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ÚKLID SNĚHU  ANO/NE  (plocha před bočním vchodem ke sklepům cca 26 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) </t>
    </r>
  </si>
  <si>
    <t>Sosnová 411</t>
  </si>
  <si>
    <t>společné prostory 1.NP a 2.NP</t>
  </si>
  <si>
    <t>Cena celkem měsíčně v Kč bez DPH</t>
  </si>
  <si>
    <t>Cena celkem za rok bez DPH</t>
  </si>
  <si>
    <t xml:space="preserve">Mytí dvou prosklených vstupních dveří </t>
  </si>
  <si>
    <t>Mytí svítidel na stropě</t>
  </si>
  <si>
    <t>Přátelství 1009</t>
  </si>
  <si>
    <t>společné prostory, WC</t>
  </si>
  <si>
    <t>mytí skleněných vchodových dveří</t>
  </si>
  <si>
    <t>mytí okna na patře a na WC včetně rámů</t>
  </si>
  <si>
    <t>mytí luxferů zevnitř na schodišti</t>
  </si>
  <si>
    <t>čištění obkladů, umývadel a záchodů na sociálních zařízeních</t>
  </si>
  <si>
    <t>vnitřní dveře (5 ks) - mytí</t>
  </si>
  <si>
    <t>dřevěný obklad - mytí</t>
  </si>
  <si>
    <t>svítidla vč. venkovních - mytí</t>
  </si>
  <si>
    <t>Harmonogram a specifikace prací (nebytový fond)</t>
  </si>
  <si>
    <t>Jablunkovská čp. 110</t>
  </si>
  <si>
    <t>WC pro veřejnost</t>
  </si>
  <si>
    <t>2 x denně</t>
  </si>
  <si>
    <t>umytí sanitární techniky (umývadla, záchody, atd.)</t>
  </si>
  <si>
    <t>umytí obkladů</t>
  </si>
  <si>
    <t>dle skutečnosti</t>
  </si>
  <si>
    <t>sáčky do odpadkových košů</t>
  </si>
  <si>
    <t>Celková cena v Kč bez DPH za všechny BD za 1 rok</t>
  </si>
  <si>
    <t>Mytí stěn 1.NP (kabřinec - uvnitř)</t>
  </si>
  <si>
    <t xml:space="preserve">Cena v Kč bez DPH za 1 rok </t>
  </si>
  <si>
    <r>
      <t xml:space="preserve">toaletní papír (jednovrstvý) pro zásobníky s </t>
    </r>
    <r>
      <rPr>
        <sz val="11"/>
        <color theme="1"/>
        <rFont val="Symbol"/>
        <family val="1"/>
      </rPr>
      <t>f</t>
    </r>
    <r>
      <rPr>
        <sz val="11"/>
        <color theme="1"/>
        <rFont val="Arial"/>
        <family val="2"/>
      </rPr>
      <t xml:space="preserve"> 230 mm</t>
    </r>
  </si>
  <si>
    <t>Havličkova 322</t>
  </si>
  <si>
    <t>vynesení letáků</t>
  </si>
  <si>
    <t>vchodové dvěře - mytí- přední,zadní a na půdu, do sklepa</t>
  </si>
  <si>
    <t xml:space="preserve">umytí zábradlí + kachlíky kolem schodiště </t>
  </si>
  <si>
    <t>1x ročně</t>
  </si>
  <si>
    <t>3x ročně</t>
  </si>
  <si>
    <t>omést pavučiny ve vchodě, světla + vymést rošt+plynové potrubí umýt</t>
  </si>
  <si>
    <t>Alešova 673</t>
  </si>
  <si>
    <t xml:space="preserve">1 x týdně </t>
  </si>
  <si>
    <t>Jablunkovská 407</t>
  </si>
  <si>
    <t>mytí vchodových dveří + schránky</t>
  </si>
  <si>
    <t>mytí zábradlí + madla</t>
  </si>
  <si>
    <t xml:space="preserve">úklid venkovních prostor </t>
  </si>
  <si>
    <t>1 x měsíc</t>
  </si>
  <si>
    <t xml:space="preserve">úklid sněhu </t>
  </si>
  <si>
    <t>Nebytové prostory Jablunkovská 407- 408</t>
  </si>
  <si>
    <t>společné prostory</t>
  </si>
  <si>
    <t>mytí skleněných vstupních dveří</t>
  </si>
  <si>
    <t>mytí skleněných dveří II. NP</t>
  </si>
  <si>
    <t>mytí oken - 2 ks</t>
  </si>
  <si>
    <t>mytí 2 ks radiátorů</t>
  </si>
  <si>
    <t>Cena v Kč bez DPH za 1 rok</t>
  </si>
  <si>
    <t>Celková cena v Kč bez DPH za všechny objekty nebytového fondu za  1 rok</t>
  </si>
  <si>
    <t>15 bj</t>
  </si>
  <si>
    <t>2 bj</t>
  </si>
  <si>
    <t>37 bj</t>
  </si>
  <si>
    <t>13 bj</t>
  </si>
  <si>
    <t>4 bj</t>
  </si>
  <si>
    <t>44 bj</t>
  </si>
  <si>
    <t>48 bj</t>
  </si>
  <si>
    <t>6 bj</t>
  </si>
  <si>
    <t>12 bj</t>
  </si>
  <si>
    <t>20 bj</t>
  </si>
  <si>
    <t>17 bj</t>
  </si>
  <si>
    <t xml:space="preserve"> 14 bj</t>
  </si>
  <si>
    <t xml:space="preserve"> 29 bj</t>
  </si>
  <si>
    <t>10 bj</t>
  </si>
  <si>
    <t>7 bj</t>
  </si>
  <si>
    <t xml:space="preserve">1 x měsíčně </t>
  </si>
  <si>
    <t>mytí schodiště, včetně zametání  -  cca 9,45 m2</t>
  </si>
  <si>
    <t>dlažba před domem - zametání   -  20 m2</t>
  </si>
  <si>
    <t>Mytí, zametání chodby včetně schodiště - přízemí - 6. patro   - cca 103,65 m2</t>
  </si>
  <si>
    <t>vchod + přízemí - vytírání včetně zametání  -  cca 9 m2</t>
  </si>
  <si>
    <t>sklepní prostory - zametání   -  cca 59,5 m2</t>
  </si>
  <si>
    <t>dlažba před domem - zametání    -  18 m2</t>
  </si>
  <si>
    <t>vchod + přízemí - vytírání včetně zametání  -  9 m2</t>
  </si>
  <si>
    <t>schody+mezipatro 1-5 patro - vytírání včetně zametání  - cca 67,27 m2</t>
  </si>
  <si>
    <t>schody+mezipatro 1-5 patro - vytírání včetně zametání  -  cca 67,27 m2</t>
  </si>
  <si>
    <t>sklepní prostory - zametání  - cca 59,5 m2</t>
  </si>
  <si>
    <t>dlažba před domem + sjezd ke sklepům - zametání  - cca 36 m2</t>
  </si>
  <si>
    <t>schody - vytírání   -  cca 43m2</t>
  </si>
  <si>
    <t>sklepní prostory - zametání  -  cca 10,5 m2</t>
  </si>
  <si>
    <t>schodiště do sklepa +sklepní prostory - zametání   -  11,1 m2</t>
  </si>
  <si>
    <t>schodiště od bytu č. 2 po půdu  -  cca 7 m2</t>
  </si>
  <si>
    <t>vstupy (přední, zadní + zadní schody) + schodiště po byt č. 2 zametání + vytírání cca 43 m2</t>
  </si>
  <si>
    <t>vchod + přízemí - vytírání (včetně zametání) + rohožky  -  cca 15 m2</t>
  </si>
  <si>
    <t>mytí schodiště včetně zametání - přízemí až 3. patro -  cca 20,16 m2</t>
  </si>
  <si>
    <t>vchod + přízemí - vytírání (včetně zametání) + rohožky  -  cca 15m2</t>
  </si>
  <si>
    <t>mytí schodiště včetně zametání - přízemí až 3. patro  -  cca 20,16 m2</t>
  </si>
  <si>
    <t>sklepní prostory - zametání  -  cca14 m2</t>
  </si>
  <si>
    <t>dlažba před domem - zametání  -  cca 12 m2</t>
  </si>
  <si>
    <t>mytí schodiště včetně zametání - přízemí až 3. patro   -  cca 20,16 m2</t>
  </si>
  <si>
    <t>sklepní prostory - zametání  -   cca 14 m 2</t>
  </si>
  <si>
    <t>zametání a mytí chodby a schodiště, včetně vstupních prostor  -  cca 71,46 m2</t>
  </si>
  <si>
    <t>schodiště od suterénu po 5. patro - zametání + vytírání   -  21,6 m2</t>
  </si>
  <si>
    <t>Podlaha od suterénu po 5. patro - zametání + vytírání   -  cca 72,8 m2</t>
  </si>
  <si>
    <t>výtah - vytírání, mytí stěn výtahu vč. zrcadla  -  1 m2</t>
  </si>
  <si>
    <t>zametání kolárny a sklepa  -  34 m2</t>
  </si>
  <si>
    <t>vchod, chodby - vytírání (včetně zametání)  -   cca 286 m2</t>
  </si>
  <si>
    <t>mytí schodiště včetně zametání  -  cca 28,83 m2</t>
  </si>
  <si>
    <t>sklepní prostory - zametání  -  cca 233 m2</t>
  </si>
  <si>
    <t>vchod, chodby - vytírání (včetně zametání)  -  cca 286 m2</t>
  </si>
  <si>
    <t>mytí schodiště včetně zametání   -  cca 28,83 m2</t>
  </si>
  <si>
    <t>přístupové chodníky venku - zametání + rampa cca 60 m2</t>
  </si>
  <si>
    <t>sklepní prostory (chodby) - zametání  - cca  184 m2</t>
  </si>
  <si>
    <t>vchod, chodby, schodiště - vytírání (včetně zametání) od 3. patra do přízemí - cca 65,58 m2</t>
  </si>
  <si>
    <t>sklepní prostory - zametání  -  cca 70,5 m2</t>
  </si>
  <si>
    <t xml:space="preserve">ÚKLID SNĚHU  ANO/NE  </t>
  </si>
  <si>
    <t>zametání a mytí chodby a schodiště, včetně vstupních prostor, včetně schodiště k přednímu i zadnímu vchodu - cca 54,2 m2</t>
  </si>
  <si>
    <t>zametání a vytírání sklepů, kolárny a kočárkárny - cca 66 m2</t>
  </si>
  <si>
    <t>zametání přístupového chodníku (mimo období kdy bude prováděn úklid sněhu) - cca  22 m2</t>
  </si>
  <si>
    <t>vstupní venkovní schodiště - vytírání  -  cca 12,94 m2</t>
  </si>
  <si>
    <t>vstupní venkovní schodiště - zametání   -   cca 12,94 m2</t>
  </si>
  <si>
    <t>vchod, chodby I. - III. p, suterén - vytírání včetně zametání  -  281,44 m2</t>
  </si>
  <si>
    <t>všechna vnitřní schodiště I. - III. p. mytí včetně zametání  -  cca 21,05 m2</t>
  </si>
  <si>
    <t>sklepní prostory - zametání, vytírání   -  cca 315,46</t>
  </si>
  <si>
    <t>chodby I - IV NP - zametání, vytírání  -  cca 405,26 m2</t>
  </si>
  <si>
    <t>schodiště přední - zametání + vytírání   -  cca 40,2 m2</t>
  </si>
  <si>
    <t>zametání + mytí výtahů  cca 10,56 m2</t>
  </si>
  <si>
    <t>schodiště zadní  - zametání + vytírání  -  cca 40,2 m2</t>
  </si>
  <si>
    <r>
      <rPr>
        <b/>
        <sz val="10"/>
        <color theme="1"/>
        <rFont val="Arial"/>
        <family val="2"/>
      </rPr>
      <t xml:space="preserve">boční vstup </t>
    </r>
    <r>
      <rPr>
        <sz val="10"/>
        <color theme="1"/>
        <rFont val="Arial"/>
        <family val="2"/>
      </rPr>
      <t>(vchod směr ke garážím</t>
    </r>
    <r>
      <rPr>
        <b/>
        <sz val="10"/>
        <color theme="1"/>
        <rFont val="Arial"/>
        <family val="2"/>
      </rPr>
      <t>)</t>
    </r>
    <r>
      <rPr>
        <sz val="10"/>
        <color theme="1"/>
        <rFont val="Arial"/>
        <family val="2"/>
      </rPr>
      <t xml:space="preserve"> - zametání, mytí  -  cca 12 m2</t>
    </r>
  </si>
  <si>
    <t>společné balkonky I - III NP - zametání + mytí sklen. dveří - celoročně - cca 19,54 m2</t>
  </si>
  <si>
    <r>
      <rPr>
        <b/>
        <sz val="10"/>
        <color theme="1"/>
        <rFont val="Arial"/>
        <family val="2"/>
      </rPr>
      <t xml:space="preserve">zadní vstup + </t>
    </r>
    <r>
      <rPr>
        <sz val="10"/>
        <color theme="1"/>
        <rFont val="Arial"/>
        <family val="2"/>
      </rPr>
      <t>vchodové dveře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- mytí  - cca 6 m2</t>
    </r>
  </si>
  <si>
    <t xml:space="preserve">sbírání odpadků kolem domu </t>
  </si>
  <si>
    <t>zametání a mytí vstupní chodby, schodiště I. a II. NP a chodby a vestibulu v II.NP + mytí zábradlí  -  cca 94,95 m2</t>
  </si>
  <si>
    <t>vysávání chodby u kanceláří II. NP  -  cca 34,75 m2</t>
  </si>
  <si>
    <t xml:space="preserve">1 x ročně  </t>
  </si>
  <si>
    <r>
      <t xml:space="preserve">mytí prosklených dveří  </t>
    </r>
    <r>
      <rPr>
        <b/>
        <sz val="10"/>
        <color theme="1"/>
        <rFont val="Arial"/>
        <family val="2"/>
      </rPr>
      <t xml:space="preserve"> -1. PP - 4. NP</t>
    </r>
  </si>
  <si>
    <t>vchod + přízemí - vytírání včetně zametání   cca 8,8 m2</t>
  </si>
  <si>
    <t>dlažba před domem - zametání  20 m2</t>
  </si>
  <si>
    <t>vchod + 3 schody + chodby  - vytírání (včetně zametání)   - cca 145,63 m2</t>
  </si>
  <si>
    <t>okna schodiště 1. - 3.  NP - mytí</t>
  </si>
  <si>
    <t>výtah - podlahy, stěny, dveře - mytí  - cca 2,25 m2</t>
  </si>
  <si>
    <t xml:space="preserve">mytí střešních oken ve 4. NP </t>
  </si>
  <si>
    <t>vytírání chodby včetně zametání  v 5. patře   -  cca 15 m2</t>
  </si>
  <si>
    <t>Zametání a mytí chodby od vstupních mříží + schodiště, mytí zábradlí  - cca 51,39 m2</t>
  </si>
  <si>
    <t>Zametání před vstupem + venkovní schodiště  cca - 36,8 m2</t>
  </si>
  <si>
    <t>mytí podlahy v 1. NP v místnostech č.1.05 a 1.08  - 40,2 m2</t>
  </si>
  <si>
    <t>mytí podlah ve 2. NP v místnostech 2.06, 2.07, 2.08, 2.09  - 54,9 m2</t>
  </si>
  <si>
    <t>zametání a mytí vstupu, mytí zábradlí  -  cca 11,67 m2</t>
  </si>
  <si>
    <t>umytí podlah  -  cca 8,5 m2</t>
  </si>
  <si>
    <t>vytírání schodiště včetně zametání  -  cca 95 m2</t>
  </si>
  <si>
    <t>mytí oken na schodišti - 4 ks</t>
  </si>
  <si>
    <t>okna schodiště 1-6. patro- mytí  - 4 ks</t>
  </si>
  <si>
    <t>okna schodiště 1-5 patro- mytí  - 5 ks</t>
  </si>
  <si>
    <t>okna schodiště 1-5 patro- mytí  5 ks</t>
  </si>
  <si>
    <t>okna schodiště - mytí  - 3 ks</t>
  </si>
  <si>
    <t>mytí oken na schodišti - 3 ks + balkonové dvěře</t>
  </si>
  <si>
    <t>mytí oken na schodišti 3 ks + balkonové dvěře</t>
  </si>
  <si>
    <t>okna schodiště 1 - 3. patro  - 2 ks</t>
  </si>
  <si>
    <t>okna schodiště 1 - 3. patro    - 2 ks</t>
  </si>
  <si>
    <t>okna schodiště 1 - 3. patro   - 2 ks</t>
  </si>
  <si>
    <t>okna schodiště 1 - 3. patro  -  2 ks</t>
  </si>
  <si>
    <t>mytí oken na schodišti včetně parapetů   -  3 ks</t>
  </si>
  <si>
    <t>mytí oken na patrech  - 5 ks, vč. sklepních oken zvenku</t>
  </si>
  <si>
    <t>mytí oken na schodišti včetně parapetů   -  4 ks</t>
  </si>
  <si>
    <t>mytí oken  - 3 ks</t>
  </si>
  <si>
    <t>mytí oken a rámů na schodišti -  4 ks</t>
  </si>
  <si>
    <t xml:space="preserve">zametání, mytí - vstupy, podesta, schodiště - cca 65,56 m2 + vyklepání rohoží  </t>
  </si>
  <si>
    <t>úklid v kočárkárně /zametání/-  cca 3,6 m2</t>
  </si>
  <si>
    <t>sklepní prostory - zametání - cca 20,8 m2 + ometání pavučin, umytí světel a vypínačů</t>
  </si>
  <si>
    <r>
      <t xml:space="preserve">Celková cena v Kč bez DPH za všechny objekty za </t>
    </r>
    <r>
      <rPr>
        <b/>
        <sz val="16"/>
        <color theme="1"/>
        <rFont val="Arial"/>
        <family val="2"/>
      </rPr>
      <t>2 roky</t>
    </r>
  </si>
  <si>
    <t>vchod + přízemí - vytírání (včetně zametání) + rohožky  - cca 15 m2</t>
  </si>
  <si>
    <t>mytí schodiště včetně zametání - přízemí až 3. patro   - cca 20,16 m2</t>
  </si>
  <si>
    <t>sklepní prostory - zametání  - cca 14 m2</t>
  </si>
  <si>
    <r>
      <t xml:space="preserve">chodby + schodiště   </t>
    </r>
    <r>
      <rPr>
        <b/>
        <sz val="10"/>
        <color theme="1"/>
        <rFont val="Arial"/>
        <family val="2"/>
      </rPr>
      <t xml:space="preserve"> -1. PP - 4. NP</t>
    </r>
    <r>
      <rPr>
        <sz val="10"/>
        <color theme="1"/>
        <rFont val="Arial"/>
        <family val="2"/>
      </rPr>
      <t xml:space="preserve"> - zametání (čtvrtky) -  cca 307,7 m2</t>
    </r>
  </si>
  <si>
    <r>
      <t xml:space="preserve">chodby + schodiště    </t>
    </r>
    <r>
      <rPr>
        <b/>
        <sz val="10"/>
        <color theme="1"/>
        <rFont val="Arial"/>
        <family val="2"/>
      </rPr>
      <t>-1. PP - 4. NP</t>
    </r>
    <r>
      <rPr>
        <sz val="10"/>
        <color theme="1"/>
        <rFont val="Arial"/>
        <family val="2"/>
      </rPr>
      <t xml:space="preserve"> - zametání + vytírání (pondělky) - cca 307,7 m2</t>
    </r>
  </si>
  <si>
    <t>sklepní prostory - zametání  -  cca 67,9 m2</t>
  </si>
  <si>
    <t>sklep bezbariérový - zametání  -  cca 7,3 m2</t>
  </si>
  <si>
    <t>dlažba před domem - zametání  - cca 12 m2</t>
  </si>
  <si>
    <t>sklepní prostory - zametání  -  cca  14 m2</t>
  </si>
  <si>
    <t>umytí skřínek od plynoměrů, el.měrů, plynové potrubí, schránky</t>
  </si>
  <si>
    <t>Komenského 681</t>
  </si>
  <si>
    <t>mytí vchodových dvěří - přední i zadní</t>
  </si>
  <si>
    <t xml:space="preserve">mytí skříněk plynoměrů </t>
  </si>
  <si>
    <t>Mytí zábradlí</t>
  </si>
  <si>
    <r>
      <t>Zametání před předním a zadním vchodem - cca 44,4 m</t>
    </r>
    <r>
      <rPr>
        <vertAlign val="superscript"/>
        <sz val="10"/>
        <color theme="1"/>
        <rFont val="Arial"/>
        <family val="2"/>
      </rPr>
      <t>2</t>
    </r>
  </si>
  <si>
    <r>
      <t>Zametání rampy - cca 26,8 m</t>
    </r>
    <r>
      <rPr>
        <vertAlign val="superscript"/>
        <sz val="10"/>
        <color theme="1"/>
        <rFont val="Arial"/>
        <family val="2"/>
      </rPr>
      <t>2</t>
    </r>
  </si>
  <si>
    <t>Zametání sklepních chodeb + ometání pavučin</t>
  </si>
  <si>
    <t>Mytí sklepních oken zvenčí mimo kóje</t>
  </si>
  <si>
    <r>
      <rPr>
        <b/>
        <sz val="10"/>
        <color theme="1"/>
        <rFont val="Arial"/>
        <family val="2"/>
      </rPr>
      <t>ÚKLID SNĚHU  ANO</t>
    </r>
    <r>
      <rPr>
        <sz val="10"/>
        <color theme="1"/>
        <rFont val="Arial"/>
        <family val="2"/>
      </rPr>
      <t xml:space="preserve"> - přední + zadní vchod cca 44,4 m</t>
    </r>
    <r>
      <rPr>
        <vertAlign val="superscript"/>
        <sz val="10"/>
        <color theme="1"/>
        <rFont val="Arial"/>
        <family val="2"/>
      </rPr>
      <t>2</t>
    </r>
  </si>
  <si>
    <t>4x ročně</t>
  </si>
  <si>
    <t>2 x ročně, na podzim po ukončení kosení trávy</t>
  </si>
  <si>
    <t>Jablunkovská 406</t>
  </si>
  <si>
    <t>19 bj</t>
  </si>
  <si>
    <t>mytí vchodových dvěří - přední i zadní včetně skel</t>
  </si>
  <si>
    <t>mytí madel - desinfekce</t>
  </si>
  <si>
    <t>Poštovní 604</t>
  </si>
  <si>
    <t>mytí schránek a zvonků</t>
  </si>
  <si>
    <t>Mytí chodby ( přízemí až 6.patro) včetně schodiště  62 m2</t>
  </si>
  <si>
    <t>Mytí vnitřních prostor výtahu + zrcadlo  2 m2</t>
  </si>
  <si>
    <t>Mytí oken přízemí až 5. patro + parapety ,včetně velkých skel nad vstupními dveřmi - 5 ks +2 ks</t>
  </si>
  <si>
    <t>mytí sklepních okýnek a parapetů zvenku   3 ks</t>
  </si>
  <si>
    <t>mytí oken na chodbě     3 ks</t>
  </si>
  <si>
    <t>zametání a vytírání chodeb a balkónů   cca 290 m2</t>
  </si>
  <si>
    <t>zametání a vytírání schodiště 29 m2</t>
  </si>
  <si>
    <t>mytí balkonových oken a dveří + oken na chodbě  6 + 6</t>
  </si>
  <si>
    <t>mytí radiátorů  11 ks</t>
  </si>
  <si>
    <t>1 x měsíčně (celkem 6 x  za rok - liché měsíce)</t>
  </si>
  <si>
    <t>1 x týdně (celkem 26 týdnů - liché týdny)</t>
  </si>
  <si>
    <t>Doplňování: tuhé mýdlo + síťky</t>
  </si>
  <si>
    <t>zametání a vytírání vstupu, schodiště a chodby I. - III. patro  cca 78 m2</t>
  </si>
  <si>
    <t>Příloha č. 1.1 KL                                     (budoucí příloha č. 1 smlouvy)</t>
  </si>
  <si>
    <t>Žlutě zvýrazněné buňky vyplňte!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</si>
</sst>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9"/>
      <name val="Tahoma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Symbol"/>
      <family val="1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20"/>
      <color theme="1"/>
      <name val="Calibri"/>
      <family val="2"/>
      <scheme val="minor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rgb="FF9EB4F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C6E0B4"/>
        <bgColor indexed="64"/>
      </patternFill>
    </fill>
  </fills>
  <borders count="132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ck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/>
      <bottom style="double"/>
    </border>
    <border>
      <left style="thin"/>
      <right style="medium"/>
      <top/>
      <bottom style="thin"/>
    </border>
    <border>
      <left style="thin"/>
      <right/>
      <top style="thick"/>
      <bottom style="double"/>
    </border>
    <border>
      <left style="thin"/>
      <right style="thin"/>
      <top style="thick"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medium"/>
      <right style="thin"/>
      <top style="thin"/>
      <bottom style="medium"/>
    </border>
    <border>
      <left style="medium"/>
      <right style="thin"/>
      <top style="thick"/>
      <bottom style="thin"/>
    </border>
    <border>
      <left style="thin"/>
      <right style="medium"/>
      <top style="thick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ck"/>
      <top style="double"/>
      <bottom style="double"/>
    </border>
    <border>
      <left style="thin"/>
      <right style="medium"/>
      <top style="medium"/>
      <bottom style="double"/>
    </border>
    <border>
      <left style="thin"/>
      <right style="thick"/>
      <top style="medium"/>
      <bottom style="double"/>
    </border>
    <border>
      <left/>
      <right/>
      <top/>
      <bottom style="medium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medium"/>
      <top style="thin"/>
      <bottom/>
    </border>
    <border>
      <left style="medium"/>
      <right style="double"/>
      <top style="double"/>
      <bottom style="double"/>
    </border>
    <border>
      <left style="medium"/>
      <right/>
      <top/>
      <bottom/>
    </border>
    <border>
      <left style="medium"/>
      <right style="thin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thin"/>
      <top/>
      <bottom style="thin"/>
    </border>
    <border>
      <left/>
      <right style="thin"/>
      <top style="double"/>
      <bottom style="medium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double"/>
      <bottom style="thick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double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 style="thin"/>
    </border>
    <border>
      <left style="medium"/>
      <right/>
      <top style="thick"/>
      <bottom style="double"/>
    </border>
    <border>
      <left/>
      <right style="thin"/>
      <top style="thick"/>
      <bottom style="double"/>
    </border>
    <border diagonalDown="1">
      <left style="thin"/>
      <right/>
      <top style="thin"/>
      <bottom style="double"/>
      <diagonal style="thin"/>
    </border>
    <border diagonalDown="1">
      <left/>
      <right style="medium"/>
      <top style="thin"/>
      <bottom style="double"/>
      <diagonal style="thin"/>
    </border>
    <border>
      <left style="thin"/>
      <right style="thin"/>
      <top style="thin"/>
      <bottom/>
    </border>
    <border>
      <left style="thick"/>
      <right/>
      <top style="medium"/>
      <bottom style="double"/>
    </border>
    <border>
      <left/>
      <right style="thin"/>
      <top style="medium"/>
      <bottom style="double"/>
    </border>
    <border>
      <left style="thick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double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double"/>
      <bottom style="medium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 diagonalDown="1">
      <left style="thin"/>
      <right style="thin"/>
      <top style="thin"/>
      <bottom style="double"/>
      <diagonal style="thin"/>
    </border>
    <border diagonalDown="1">
      <left style="thin"/>
      <right style="medium"/>
      <top style="thin"/>
      <bottom style="double"/>
      <diagonal style="thin"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/>
      <right style="thin"/>
      <top/>
      <bottom style="double"/>
    </border>
    <border>
      <left style="thick"/>
      <right/>
      <top style="thin"/>
      <bottom style="thin"/>
    </border>
    <border>
      <left style="thick"/>
      <right style="thin"/>
      <top style="thin"/>
      <bottom style="double"/>
    </border>
    <border>
      <left style="thin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 style="double"/>
    </border>
    <border diagonalDown="1">
      <left style="thin"/>
      <right/>
      <top style="thin"/>
      <bottom/>
      <diagonal style="thin"/>
    </border>
    <border diagonalDown="1">
      <left/>
      <right style="thick"/>
      <top style="thin"/>
      <bottom/>
      <diagonal style="thin"/>
    </border>
    <border>
      <left/>
      <right style="thick"/>
      <top/>
      <bottom/>
    </border>
    <border diagonalDown="1">
      <left/>
      <right style="thick"/>
      <top style="thin"/>
      <bottom style="double"/>
      <diagonal style="thin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medium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ck"/>
      <right style="thin"/>
      <top/>
      <bottom style="thin"/>
    </border>
    <border>
      <left/>
      <right style="medium"/>
      <top style="thick"/>
      <bottom/>
    </border>
    <border>
      <left style="thin"/>
      <right/>
      <top style="double"/>
      <bottom style="thick"/>
    </border>
    <border>
      <left/>
      <right/>
      <top style="double"/>
      <bottom style="thick"/>
    </border>
    <border>
      <left/>
      <right style="thick"/>
      <top style="double"/>
      <bottom style="thick"/>
    </border>
    <border>
      <left style="thick"/>
      <right/>
      <top style="double"/>
      <bottom style="thick"/>
    </border>
    <border diagonalDown="1">
      <left/>
      <right/>
      <top style="thin"/>
      <bottom style="double"/>
      <diagonal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3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2" fillId="0" borderId="0" xfId="0" applyFont="1"/>
    <xf numFmtId="0" fontId="4" fillId="0" borderId="0" xfId="0" applyFont="1" applyBorder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9" fillId="0" borderId="0" xfId="0" applyFont="1"/>
    <xf numFmtId="0" fontId="2" fillId="0" borderId="0" xfId="0" applyFont="1" applyFill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7" fillId="0" borderId="6" xfId="0" applyFont="1" applyBorder="1"/>
    <xf numFmtId="0" fontId="0" fillId="0" borderId="7" xfId="0" applyBorder="1" applyAlignment="1">
      <alignment/>
    </xf>
    <xf numFmtId="0" fontId="4" fillId="2" borderId="8" xfId="0" applyFont="1" applyFill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/>
    <xf numFmtId="0" fontId="0" fillId="0" borderId="7" xfId="0" applyBorder="1"/>
    <xf numFmtId="0" fontId="7" fillId="0" borderId="10" xfId="0" applyFont="1" applyBorder="1"/>
    <xf numFmtId="0" fontId="2" fillId="0" borderId="0" xfId="0" applyFont="1" applyFill="1" applyAlignment="1">
      <alignment horizontal="left"/>
    </xf>
    <xf numFmtId="0" fontId="4" fillId="2" borderId="11" xfId="0" applyFont="1" applyFill="1" applyBorder="1"/>
    <xf numFmtId="0" fontId="4" fillId="2" borderId="12" xfId="0" applyFont="1" applyFill="1" applyBorder="1" applyAlignment="1">
      <alignment/>
    </xf>
    <xf numFmtId="0" fontId="0" fillId="0" borderId="13" xfId="0" applyBorder="1" applyAlignment="1">
      <alignment/>
    </xf>
    <xf numFmtId="0" fontId="3" fillId="3" borderId="14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3" fillId="3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wrapText="1"/>
    </xf>
    <xf numFmtId="0" fontId="0" fillId="0" borderId="13" xfId="0" applyBorder="1"/>
    <xf numFmtId="0" fontId="7" fillId="2" borderId="18" xfId="0" applyFont="1" applyFill="1" applyBorder="1" applyAlignment="1">
      <alignment wrapText="1"/>
    </xf>
    <xf numFmtId="0" fontId="7" fillId="4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/>
    </xf>
    <xf numFmtId="0" fontId="4" fillId="2" borderId="21" xfId="0" applyFont="1" applyFill="1" applyBorder="1"/>
    <xf numFmtId="0" fontId="7" fillId="4" borderId="22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wrapText="1"/>
    </xf>
    <xf numFmtId="0" fontId="7" fillId="4" borderId="25" xfId="0" applyFont="1" applyFill="1" applyBorder="1" applyAlignment="1">
      <alignment vertical="center" wrapText="1"/>
    </xf>
    <xf numFmtId="0" fontId="7" fillId="4" borderId="26" xfId="0" applyFont="1" applyFill="1" applyBorder="1" applyAlignment="1">
      <alignment vertical="center" wrapText="1"/>
    </xf>
    <xf numFmtId="0" fontId="7" fillId="4" borderId="27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3" fillId="5" borderId="0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center"/>
    </xf>
    <xf numFmtId="0" fontId="4" fillId="2" borderId="11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9" fillId="0" borderId="0" xfId="0" applyFont="1" applyBorder="1"/>
    <xf numFmtId="0" fontId="5" fillId="0" borderId="0" xfId="0" applyFont="1" applyFill="1" applyAlignment="1">
      <alignment horizontal="left"/>
    </xf>
    <xf numFmtId="0" fontId="0" fillId="0" borderId="30" xfId="0" applyBorder="1" applyAlignment="1">
      <alignment/>
    </xf>
    <xf numFmtId="0" fontId="4" fillId="0" borderId="29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2" borderId="12" xfId="0" applyFont="1" applyFill="1" applyBorder="1"/>
    <xf numFmtId="0" fontId="0" fillId="0" borderId="15" xfId="0" applyBorder="1"/>
    <xf numFmtId="0" fontId="7" fillId="0" borderId="0" xfId="0" applyFont="1" applyBorder="1" applyAlignment="1">
      <alignment horizontal="left" wrapText="1"/>
    </xf>
    <xf numFmtId="0" fontId="4" fillId="0" borderId="0" xfId="0" applyFont="1" applyFill="1" applyBorder="1"/>
    <xf numFmtId="0" fontId="0" fillId="7" borderId="3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/>
    <xf numFmtId="0" fontId="15" fillId="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4" fillId="0" borderId="29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Fill="1" applyBorder="1"/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7" fillId="0" borderId="34" xfId="0" applyFont="1" applyBorder="1"/>
    <xf numFmtId="0" fontId="17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left"/>
    </xf>
    <xf numFmtId="0" fontId="20" fillId="8" borderId="11" xfId="0" applyFont="1" applyFill="1" applyBorder="1" applyAlignment="1">
      <alignment vertical="center"/>
    </xf>
    <xf numFmtId="0" fontId="20" fillId="8" borderId="12" xfId="0" applyFont="1" applyFill="1" applyBorder="1"/>
    <xf numFmtId="0" fontId="21" fillId="9" borderId="24" xfId="0" applyFont="1" applyFill="1" applyBorder="1" applyAlignment="1">
      <alignment vertical="center"/>
    </xf>
    <xf numFmtId="0" fontId="22" fillId="8" borderId="24" xfId="0" applyFont="1" applyFill="1" applyBorder="1" applyAlignment="1">
      <alignment wrapText="1"/>
    </xf>
    <xf numFmtId="0" fontId="22" fillId="10" borderId="27" xfId="0" applyFont="1" applyFill="1" applyBorder="1" applyAlignment="1">
      <alignment vertical="center" wrapText="1"/>
    </xf>
    <xf numFmtId="0" fontId="18" fillId="0" borderId="3" xfId="0" applyFont="1" applyBorder="1"/>
    <xf numFmtId="0" fontId="19" fillId="0" borderId="13" xfId="0" applyFont="1" applyBorder="1" applyAlignment="1">
      <alignment horizontal="right"/>
    </xf>
    <xf numFmtId="0" fontId="19" fillId="0" borderId="13" xfId="0" applyFont="1" applyBorder="1"/>
    <xf numFmtId="0" fontId="18" fillId="0" borderId="10" xfId="0" applyFont="1" applyBorder="1"/>
    <xf numFmtId="0" fontId="19" fillId="0" borderId="35" xfId="0" applyFont="1" applyBorder="1"/>
    <xf numFmtId="0" fontId="22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23" fillId="11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2" borderId="24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/>
    </xf>
    <xf numFmtId="0" fontId="7" fillId="4" borderId="39" xfId="0" applyFont="1" applyFill="1" applyBorder="1" applyAlignment="1">
      <alignment vertical="center" wrapText="1"/>
    </xf>
    <xf numFmtId="0" fontId="4" fillId="0" borderId="40" xfId="0" applyFont="1" applyBorder="1" applyAlignment="1">
      <alignment horizontal="left"/>
    </xf>
    <xf numFmtId="0" fontId="7" fillId="2" borderId="41" xfId="0" applyFont="1" applyFill="1" applyBorder="1" applyAlignment="1">
      <alignment wrapText="1"/>
    </xf>
    <xf numFmtId="0" fontId="0" fillId="7" borderId="42" xfId="0" applyFill="1" applyBorder="1" applyAlignment="1">
      <alignment/>
    </xf>
    <xf numFmtId="0" fontId="6" fillId="3" borderId="39" xfId="0" applyFont="1" applyFill="1" applyBorder="1"/>
    <xf numFmtId="0" fontId="4" fillId="0" borderId="15" xfId="0" applyFont="1" applyBorder="1"/>
    <xf numFmtId="0" fontId="4" fillId="0" borderId="13" xfId="0" applyFont="1" applyFill="1" applyBorder="1"/>
    <xf numFmtId="0" fontId="4" fillId="0" borderId="13" xfId="0" applyFont="1" applyBorder="1"/>
    <xf numFmtId="0" fontId="4" fillId="0" borderId="43" xfId="0" applyFont="1" applyBorder="1"/>
    <xf numFmtId="0" fontId="0" fillId="0" borderId="44" xfId="0" applyBorder="1" applyAlignment="1">
      <alignment/>
    </xf>
    <xf numFmtId="0" fontId="0" fillId="7" borderId="0" xfId="0" applyFill="1" applyBorder="1" applyAlignment="1">
      <alignment/>
    </xf>
    <xf numFmtId="0" fontId="4" fillId="0" borderId="15" xfId="0" applyFont="1" applyFill="1" applyBorder="1"/>
    <xf numFmtId="0" fontId="4" fillId="0" borderId="44" xfId="0" applyFont="1" applyFill="1" applyBorder="1"/>
    <xf numFmtId="0" fontId="6" fillId="3" borderId="45" xfId="0" applyFont="1" applyFill="1" applyBorder="1"/>
    <xf numFmtId="0" fontId="4" fillId="0" borderId="15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13" fillId="2" borderId="41" xfId="0" applyFont="1" applyFill="1" applyBorder="1" applyAlignment="1">
      <alignment wrapText="1"/>
    </xf>
    <xf numFmtId="0" fontId="13" fillId="4" borderId="39" xfId="0" applyFont="1" applyFill="1" applyBorder="1" applyAlignment="1">
      <alignment vertical="top" wrapText="1"/>
    </xf>
    <xf numFmtId="0" fontId="18" fillId="0" borderId="46" xfId="0" applyFont="1" applyBorder="1" applyAlignment="1">
      <alignment/>
    </xf>
    <xf numFmtId="0" fontId="18" fillId="0" borderId="47" xfId="0" applyFont="1" applyBorder="1" applyAlignment="1">
      <alignment horizontal="center"/>
    </xf>
    <xf numFmtId="0" fontId="3" fillId="4" borderId="48" xfId="0" applyFont="1" applyFill="1" applyBorder="1" applyAlignment="1">
      <alignment horizontal="left" vertical="center"/>
    </xf>
    <xf numFmtId="0" fontId="3" fillId="4" borderId="4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10" xfId="0" applyFont="1" applyBorder="1"/>
    <xf numFmtId="0" fontId="2" fillId="0" borderId="33" xfId="0" applyFont="1" applyFill="1" applyBorder="1"/>
    <xf numFmtId="0" fontId="2" fillId="0" borderId="10" xfId="0" applyFont="1" applyFill="1" applyBorder="1"/>
    <xf numFmtId="0" fontId="2" fillId="0" borderId="10" xfId="0" applyFont="1" applyFill="1" applyBorder="1" applyAlignment="1">
      <alignment wrapText="1"/>
    </xf>
    <xf numFmtId="0" fontId="7" fillId="7" borderId="15" xfId="0" applyFont="1" applyFill="1" applyBorder="1"/>
    <xf numFmtId="0" fontId="7" fillId="7" borderId="13" xfId="0" applyFont="1" applyFill="1" applyBorder="1"/>
    <xf numFmtId="0" fontId="7" fillId="7" borderId="44" xfId="0" applyFont="1" applyFill="1" applyBorder="1"/>
    <xf numFmtId="0" fontId="7" fillId="7" borderId="50" xfId="0" applyFont="1" applyFill="1" applyBorder="1"/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0" fillId="0" borderId="2" xfId="0" applyFont="1" applyBorder="1"/>
    <xf numFmtId="0" fontId="0" fillId="0" borderId="10" xfId="0" applyFont="1" applyBorder="1"/>
    <xf numFmtId="0" fontId="3" fillId="6" borderId="51" xfId="0" applyFont="1" applyFill="1" applyBorder="1" applyAlignment="1">
      <alignment vertical="center"/>
    </xf>
    <xf numFmtId="0" fontId="7" fillId="2" borderId="51" xfId="0" applyFont="1" applyFill="1" applyBorder="1" applyAlignment="1">
      <alignment wrapText="1"/>
    </xf>
    <xf numFmtId="0" fontId="7" fillId="4" borderId="52" xfId="0" applyFont="1" applyFill="1" applyBorder="1" applyAlignment="1">
      <alignment vertical="center" wrapText="1"/>
    </xf>
    <xf numFmtId="0" fontId="14" fillId="12" borderId="53" xfId="0" applyFont="1" applyFill="1" applyBorder="1" applyAlignment="1">
      <alignment horizontal="left" vertical="center" wrapText="1"/>
    </xf>
    <xf numFmtId="0" fontId="6" fillId="12" borderId="54" xfId="0" applyFont="1" applyFill="1" applyBorder="1" applyAlignment="1">
      <alignment horizontal="left" vertical="center" wrapText="1"/>
    </xf>
    <xf numFmtId="0" fontId="27" fillId="13" borderId="55" xfId="0" applyNumberFormat="1" applyFont="1" applyFill="1" applyBorder="1" applyAlignment="1">
      <alignment horizontal="center" vertical="center"/>
    </xf>
    <xf numFmtId="0" fontId="27" fillId="13" borderId="56" xfId="0" applyNumberFormat="1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left" vertical="center"/>
    </xf>
    <xf numFmtId="0" fontId="3" fillId="0" borderId="5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15" fillId="4" borderId="60" xfId="0" applyFont="1" applyFill="1" applyBorder="1" applyAlignment="1">
      <alignment horizontal="center"/>
    </xf>
    <xf numFmtId="0" fontId="15" fillId="4" borderId="61" xfId="0" applyFont="1" applyFill="1" applyBorder="1" applyAlignment="1">
      <alignment horizontal="center"/>
    </xf>
    <xf numFmtId="0" fontId="15" fillId="4" borderId="62" xfId="0" applyFont="1" applyFill="1" applyBorder="1" applyAlignment="1">
      <alignment horizontal="center"/>
    </xf>
    <xf numFmtId="0" fontId="14" fillId="14" borderId="63" xfId="0" applyFont="1" applyFill="1" applyBorder="1" applyAlignment="1">
      <alignment horizontal="center"/>
    </xf>
    <xf numFmtId="0" fontId="14" fillId="14" borderId="32" xfId="0" applyFont="1" applyFill="1" applyBorder="1" applyAlignment="1">
      <alignment horizontal="center"/>
    </xf>
    <xf numFmtId="0" fontId="14" fillId="14" borderId="64" xfId="0" applyFont="1" applyFill="1" applyBorder="1" applyAlignment="1">
      <alignment horizontal="center"/>
    </xf>
    <xf numFmtId="0" fontId="5" fillId="14" borderId="33" xfId="0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/>
    </xf>
    <xf numFmtId="0" fontId="5" fillId="14" borderId="65" xfId="0" applyFont="1" applyFill="1" applyBorder="1" applyAlignment="1">
      <alignment horizontal="center"/>
    </xf>
    <xf numFmtId="0" fontId="6" fillId="15" borderId="66" xfId="0" applyFont="1" applyFill="1" applyBorder="1" applyAlignment="1">
      <alignment horizontal="left"/>
    </xf>
    <xf numFmtId="0" fontId="6" fillId="15" borderId="67" xfId="0" applyFont="1" applyFill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71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7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15" borderId="53" xfId="0" applyFont="1" applyFill="1" applyBorder="1" applyAlignment="1">
      <alignment horizontal="left" vertical="center" wrapText="1"/>
    </xf>
    <xf numFmtId="0" fontId="6" fillId="15" borderId="54" xfId="0" applyFont="1" applyFill="1" applyBorder="1" applyAlignment="1">
      <alignment horizontal="left" vertical="center" wrapText="1"/>
    </xf>
    <xf numFmtId="0" fontId="6" fillId="15" borderId="53" xfId="0" applyFont="1" applyFill="1" applyBorder="1" applyAlignment="1">
      <alignment horizontal="left" vertical="center"/>
    </xf>
    <xf numFmtId="0" fontId="6" fillId="15" borderId="54" xfId="0" applyFont="1" applyFill="1" applyBorder="1" applyAlignment="1">
      <alignment horizontal="left" vertical="center"/>
    </xf>
    <xf numFmtId="0" fontId="3" fillId="15" borderId="73" xfId="0" applyFont="1" applyFill="1" applyBorder="1" applyAlignment="1">
      <alignment horizontal="left" vertical="center"/>
    </xf>
    <xf numFmtId="0" fontId="3" fillId="15" borderId="74" xfId="0" applyFont="1" applyFill="1" applyBorder="1" applyAlignment="1">
      <alignment horizontal="left" vertical="center"/>
    </xf>
    <xf numFmtId="0" fontId="2" fillId="0" borderId="4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7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7" fillId="0" borderId="60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3" fillId="15" borderId="78" xfId="0" applyFont="1" applyFill="1" applyBorder="1" applyAlignment="1">
      <alignment horizontal="left" vertical="center"/>
    </xf>
    <xf numFmtId="0" fontId="3" fillId="15" borderId="79" xfId="0" applyFont="1" applyFill="1" applyBorder="1" applyAlignment="1">
      <alignment horizontal="left" vertical="center"/>
    </xf>
    <xf numFmtId="0" fontId="2" fillId="0" borderId="80" xfId="0" applyFont="1" applyBorder="1" applyAlignment="1">
      <alignment horizontal="left"/>
    </xf>
    <xf numFmtId="0" fontId="2" fillId="0" borderId="81" xfId="0" applyFont="1" applyBorder="1" applyAlignment="1">
      <alignment horizontal="left"/>
    </xf>
    <xf numFmtId="0" fontId="4" fillId="16" borderId="33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/>
    </xf>
    <xf numFmtId="0" fontId="4" fillId="16" borderId="65" xfId="0" applyFont="1" applyFill="1" applyBorder="1" applyAlignment="1">
      <alignment horizontal="center"/>
    </xf>
    <xf numFmtId="0" fontId="7" fillId="0" borderId="60" xfId="0" applyFont="1" applyBorder="1" applyAlignment="1">
      <alignment horizontal="left" wrapText="1"/>
    </xf>
    <xf numFmtId="0" fontId="7" fillId="0" borderId="62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3" fillId="15" borderId="82" xfId="0" applyFont="1" applyFill="1" applyBorder="1" applyAlignment="1">
      <alignment horizontal="left" vertical="center"/>
    </xf>
    <xf numFmtId="0" fontId="2" fillId="0" borderId="46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2" fillId="0" borderId="83" xfId="0" applyFont="1" applyBorder="1" applyAlignment="1">
      <alignment horizontal="left" wrapText="1"/>
    </xf>
    <xf numFmtId="0" fontId="2" fillId="0" borderId="84" xfId="0" applyFont="1" applyBorder="1" applyAlignment="1">
      <alignment horizontal="left" wrapText="1"/>
    </xf>
    <xf numFmtId="0" fontId="2" fillId="0" borderId="46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0" fontId="3" fillId="4" borderId="48" xfId="0" applyFont="1" applyFill="1" applyBorder="1" applyAlignment="1">
      <alignment horizontal="left" vertical="center"/>
    </xf>
    <xf numFmtId="0" fontId="3" fillId="4" borderId="8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3" fillId="16" borderId="63" xfId="0" applyFont="1" applyFill="1" applyBorder="1" applyAlignment="1">
      <alignment horizontal="center"/>
    </xf>
    <xf numFmtId="0" fontId="3" fillId="16" borderId="32" xfId="0" applyFont="1" applyFill="1" applyBorder="1" applyAlignment="1">
      <alignment horizontal="center"/>
    </xf>
    <xf numFmtId="0" fontId="3" fillId="16" borderId="64" xfId="0" applyFont="1" applyFill="1" applyBorder="1" applyAlignment="1">
      <alignment horizontal="center"/>
    </xf>
    <xf numFmtId="0" fontId="4" fillId="16" borderId="58" xfId="0" applyFont="1" applyFill="1" applyBorder="1" applyAlignment="1">
      <alignment horizontal="center"/>
    </xf>
    <xf numFmtId="0" fontId="4" fillId="16" borderId="29" xfId="0" applyFont="1" applyFill="1" applyBorder="1" applyAlignment="1">
      <alignment horizontal="center"/>
    </xf>
    <xf numFmtId="0" fontId="4" fillId="16" borderId="59" xfId="0" applyFont="1" applyFill="1" applyBorder="1" applyAlignment="1">
      <alignment horizontal="center"/>
    </xf>
    <xf numFmtId="0" fontId="2" fillId="0" borderId="86" xfId="0" applyFont="1" applyBorder="1" applyAlignment="1">
      <alignment horizontal="left"/>
    </xf>
    <xf numFmtId="0" fontId="2" fillId="0" borderId="87" xfId="0" applyFont="1" applyBorder="1" applyAlignment="1">
      <alignment horizontal="left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4" fillId="14" borderId="33" xfId="0" applyFont="1" applyFill="1" applyBorder="1" applyAlignment="1">
      <alignment horizontal="center"/>
    </xf>
    <xf numFmtId="0" fontId="4" fillId="14" borderId="0" xfId="0" applyFont="1" applyFill="1" applyBorder="1" applyAlignment="1">
      <alignment horizontal="center"/>
    </xf>
    <xf numFmtId="0" fontId="4" fillId="14" borderId="65" xfId="0" applyFont="1" applyFill="1" applyBorder="1" applyAlignment="1">
      <alignment horizontal="center"/>
    </xf>
    <xf numFmtId="0" fontId="2" fillId="0" borderId="91" xfId="0" applyFont="1" applyBorder="1" applyAlignment="1">
      <alignment horizontal="left"/>
    </xf>
    <xf numFmtId="0" fontId="3" fillId="15" borderId="92" xfId="0" applyFont="1" applyFill="1" applyBorder="1" applyAlignment="1">
      <alignment horizontal="left" vertical="center"/>
    </xf>
    <xf numFmtId="0" fontId="3" fillId="15" borderId="93" xfId="0" applyFont="1" applyFill="1" applyBorder="1" applyAlignment="1">
      <alignment horizontal="left" vertical="center"/>
    </xf>
    <xf numFmtId="0" fontId="3" fillId="14" borderId="63" xfId="0" applyFont="1" applyFill="1" applyBorder="1" applyAlignment="1">
      <alignment horizontal="center"/>
    </xf>
    <xf numFmtId="0" fontId="3" fillId="14" borderId="32" xfId="0" applyFont="1" applyFill="1" applyBorder="1" applyAlignment="1">
      <alignment horizontal="center"/>
    </xf>
    <xf numFmtId="0" fontId="3" fillId="14" borderId="64" xfId="0" applyFont="1" applyFill="1" applyBorder="1" applyAlignment="1">
      <alignment horizontal="center"/>
    </xf>
    <xf numFmtId="0" fontId="4" fillId="14" borderId="58" xfId="0" applyFont="1" applyFill="1" applyBorder="1" applyAlignment="1">
      <alignment horizontal="center"/>
    </xf>
    <xf numFmtId="0" fontId="4" fillId="14" borderId="29" xfId="0" applyFont="1" applyFill="1" applyBorder="1" applyAlignment="1">
      <alignment horizontal="center"/>
    </xf>
    <xf numFmtId="0" fontId="4" fillId="14" borderId="59" xfId="0" applyFont="1" applyFill="1" applyBorder="1" applyAlignment="1">
      <alignment horizontal="center"/>
    </xf>
    <xf numFmtId="0" fontId="18" fillId="0" borderId="94" xfId="0" applyFont="1" applyBorder="1" applyAlignment="1">
      <alignment horizontal="left" wrapText="1"/>
    </xf>
    <xf numFmtId="0" fontId="18" fillId="0" borderId="95" xfId="0" applyFont="1" applyBorder="1" applyAlignment="1">
      <alignment horizontal="left" wrapText="1"/>
    </xf>
    <xf numFmtId="0" fontId="20" fillId="0" borderId="75" xfId="0" applyFont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21" fillId="10" borderId="48" xfId="0" applyFont="1" applyFill="1" applyBorder="1" applyAlignment="1">
      <alignment horizontal="left" vertical="center"/>
    </xf>
    <xf numFmtId="0" fontId="21" fillId="10" borderId="41" xfId="0" applyFont="1" applyFill="1" applyBorder="1" applyAlignment="1">
      <alignment horizontal="left" vertical="center"/>
    </xf>
    <xf numFmtId="0" fontId="21" fillId="0" borderId="96" xfId="0" applyFont="1" applyBorder="1" applyAlignment="1">
      <alignment horizontal="center"/>
    </xf>
    <xf numFmtId="0" fontId="21" fillId="0" borderId="85" xfId="0" applyFont="1" applyBorder="1" applyAlignment="1">
      <alignment horizontal="center"/>
    </xf>
    <xf numFmtId="0" fontId="21" fillId="0" borderId="97" xfId="0" applyFont="1" applyBorder="1" applyAlignment="1">
      <alignment horizontal="center"/>
    </xf>
    <xf numFmtId="0" fontId="21" fillId="17" borderId="63" xfId="0" applyFont="1" applyFill="1" applyBorder="1" applyAlignment="1">
      <alignment horizontal="center"/>
    </xf>
    <xf numFmtId="0" fontId="21" fillId="17" borderId="32" xfId="0" applyFont="1" applyFill="1" applyBorder="1" applyAlignment="1">
      <alignment horizontal="center"/>
    </xf>
    <xf numFmtId="0" fontId="21" fillId="17" borderId="64" xfId="0" applyFont="1" applyFill="1" applyBorder="1" applyAlignment="1">
      <alignment horizontal="center"/>
    </xf>
    <xf numFmtId="0" fontId="20" fillId="17" borderId="58" xfId="0" applyFont="1" applyFill="1" applyBorder="1" applyAlignment="1">
      <alignment horizontal="center"/>
    </xf>
    <xf numFmtId="0" fontId="20" fillId="17" borderId="29" xfId="0" applyFont="1" applyFill="1" applyBorder="1" applyAlignment="1">
      <alignment horizontal="center"/>
    </xf>
    <xf numFmtId="0" fontId="20" fillId="17" borderId="59" xfId="0" applyFont="1" applyFill="1" applyBorder="1" applyAlignment="1">
      <alignment horizontal="center"/>
    </xf>
    <xf numFmtId="0" fontId="21" fillId="18" borderId="82" xfId="0" applyFont="1" applyFill="1" applyBorder="1" applyAlignment="1">
      <alignment horizontal="left" vertical="center"/>
    </xf>
    <xf numFmtId="0" fontId="21" fillId="18" borderId="79" xfId="0" applyFont="1" applyFill="1" applyBorder="1" applyAlignment="1">
      <alignment horizontal="left" vertical="center"/>
    </xf>
    <xf numFmtId="0" fontId="2" fillId="0" borderId="4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6" xfId="0" applyFont="1" applyBorder="1" applyAlignment="1">
      <alignment horizontal="left" wrapText="1"/>
    </xf>
    <xf numFmtId="0" fontId="2" fillId="0" borderId="94" xfId="0" applyFont="1" applyBorder="1" applyAlignment="1">
      <alignment horizontal="left" wrapText="1"/>
    </xf>
    <xf numFmtId="0" fontId="2" fillId="0" borderId="95" xfId="0" applyFont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18" fillId="0" borderId="86" xfId="0" applyFont="1" applyBorder="1" applyAlignment="1">
      <alignment horizontal="left"/>
    </xf>
    <xf numFmtId="0" fontId="18" fillId="0" borderId="87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8" fillId="0" borderId="47" xfId="0" applyFont="1" applyBorder="1" applyAlignment="1">
      <alignment horizontal="left"/>
    </xf>
    <xf numFmtId="0" fontId="3" fillId="0" borderId="96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3" fillId="15" borderId="98" xfId="0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2" fillId="0" borderId="99" xfId="0" applyFont="1" applyBorder="1" applyAlignment="1">
      <alignment horizontal="left"/>
    </xf>
    <xf numFmtId="0" fontId="2" fillId="0" borderId="100" xfId="0" applyFont="1" applyBorder="1" applyAlignment="1">
      <alignment horizontal="left"/>
    </xf>
    <xf numFmtId="0" fontId="3" fillId="14" borderId="101" xfId="0" applyFont="1" applyFill="1" applyBorder="1" applyAlignment="1">
      <alignment horizontal="center"/>
    </xf>
    <xf numFmtId="0" fontId="3" fillId="14" borderId="102" xfId="0" applyFont="1" applyFill="1" applyBorder="1" applyAlignment="1">
      <alignment horizontal="center"/>
    </xf>
    <xf numFmtId="0" fontId="3" fillId="14" borderId="103" xfId="0" applyFont="1" applyFill="1" applyBorder="1" applyAlignment="1">
      <alignment horizontal="center"/>
    </xf>
    <xf numFmtId="0" fontId="4" fillId="14" borderId="104" xfId="0" applyFont="1" applyFill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4" fillId="14" borderId="107" xfId="0" applyFont="1" applyFill="1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7" fillId="0" borderId="61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3" fillId="0" borderId="109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4" borderId="112" xfId="0" applyFont="1" applyFill="1" applyBorder="1" applyAlignment="1">
      <alignment horizontal="left" vertical="center"/>
    </xf>
    <xf numFmtId="0" fontId="3" fillId="4" borderId="110" xfId="0" applyFont="1" applyFill="1" applyBorder="1" applyAlignment="1">
      <alignment horizontal="left" vertical="center"/>
    </xf>
    <xf numFmtId="0" fontId="2" fillId="0" borderId="4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113" xfId="0" applyFont="1" applyFill="1" applyBorder="1" applyAlignment="1">
      <alignment horizontal="left" vertical="center"/>
    </xf>
    <xf numFmtId="0" fontId="2" fillId="0" borderId="114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3" fillId="5" borderId="85" xfId="0" applyFont="1" applyFill="1" applyBorder="1" applyAlignment="1">
      <alignment horizontal="center"/>
    </xf>
    <xf numFmtId="0" fontId="3" fillId="5" borderId="97" xfId="0" applyFont="1" applyFill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15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1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3" fillId="16" borderId="116" xfId="0" applyFont="1" applyFill="1" applyBorder="1" applyAlignment="1">
      <alignment horizontal="center"/>
    </xf>
    <xf numFmtId="0" fontId="3" fillId="16" borderId="117" xfId="0" applyFont="1" applyFill="1" applyBorder="1" applyAlignment="1">
      <alignment horizontal="center"/>
    </xf>
    <xf numFmtId="0" fontId="4" fillId="16" borderId="77" xfId="0" applyFont="1" applyFill="1" applyBorder="1" applyAlignment="1">
      <alignment horizontal="center"/>
    </xf>
    <xf numFmtId="0" fontId="4" fillId="16" borderId="44" xfId="0" applyFont="1" applyFill="1" applyBorder="1" applyAlignment="1">
      <alignment horizontal="center"/>
    </xf>
    <xf numFmtId="0" fontId="3" fillId="15" borderId="118" xfId="0" applyFont="1" applyFill="1" applyBorder="1" applyAlignment="1">
      <alignment horizontal="left" vertical="center"/>
    </xf>
    <xf numFmtId="0" fontId="3" fillId="15" borderId="51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0" fontId="3" fillId="4" borderId="71" xfId="0" applyFont="1" applyFill="1" applyBorder="1" applyAlignment="1">
      <alignment horizontal="left" vertical="center"/>
    </xf>
    <xf numFmtId="0" fontId="3" fillId="0" borderId="7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4" fillId="0" borderId="46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6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6" fillId="15" borderId="119" xfId="0" applyFont="1" applyFill="1" applyBorder="1" applyAlignment="1">
      <alignment horizontal="left"/>
    </xf>
    <xf numFmtId="0" fontId="6" fillId="15" borderId="120" xfId="0" applyFont="1" applyFill="1" applyBorder="1" applyAlignment="1">
      <alignment horizontal="left"/>
    </xf>
    <xf numFmtId="0" fontId="2" fillId="0" borderId="121" xfId="0" applyFont="1" applyBorder="1" applyAlignment="1">
      <alignment horizontal="left"/>
    </xf>
    <xf numFmtId="0" fontId="3" fillId="4" borderId="97" xfId="0" applyFont="1" applyFill="1" applyBorder="1" applyAlignment="1">
      <alignment horizontal="left" vertical="center"/>
    </xf>
    <xf numFmtId="0" fontId="3" fillId="14" borderId="12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123" xfId="0" applyFont="1" applyBorder="1" applyAlignment="1">
      <alignment horizontal="center"/>
    </xf>
    <xf numFmtId="0" fontId="3" fillId="0" borderId="124" xfId="0" applyFont="1" applyBorder="1" applyAlignment="1">
      <alignment horizontal="center"/>
    </xf>
    <xf numFmtId="0" fontId="3" fillId="0" borderId="125" xfId="0" applyFont="1" applyBorder="1" applyAlignment="1">
      <alignment horizontal="center"/>
    </xf>
    <xf numFmtId="0" fontId="3" fillId="4" borderId="126" xfId="0" applyFont="1" applyFill="1" applyBorder="1" applyAlignment="1">
      <alignment horizontal="left" vertical="center"/>
    </xf>
    <xf numFmtId="0" fontId="3" fillId="4" borderId="124" xfId="0" applyFont="1" applyFill="1" applyBorder="1" applyAlignment="1">
      <alignment horizontal="left" vertical="center"/>
    </xf>
    <xf numFmtId="0" fontId="4" fillId="16" borderId="0" xfId="0" applyFont="1" applyFill="1" applyAlignment="1">
      <alignment horizontal="center"/>
    </xf>
    <xf numFmtId="0" fontId="2" fillId="0" borderId="38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6" xfId="0" applyFont="1" applyBorder="1" applyAlignment="1">
      <alignment horizontal="left" wrapText="1"/>
    </xf>
    <xf numFmtId="0" fontId="0" fillId="0" borderId="83" xfId="0" applyFont="1" applyBorder="1" applyAlignment="1">
      <alignment horizontal="left" wrapText="1"/>
    </xf>
    <xf numFmtId="0" fontId="2" fillId="0" borderId="38" xfId="0" applyFont="1" applyBorder="1" applyAlignment="1">
      <alignment horizontal="left"/>
    </xf>
    <xf numFmtId="0" fontId="3" fillId="4" borderId="41" xfId="0" applyFont="1" applyFill="1" applyBorder="1" applyAlignment="1">
      <alignment horizontal="left" vertical="center"/>
    </xf>
    <xf numFmtId="0" fontId="0" fillId="0" borderId="127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center"/>
    </xf>
    <xf numFmtId="0" fontId="13" fillId="7" borderId="128" xfId="0" applyFont="1" applyFill="1" applyBorder="1" applyAlignment="1">
      <alignment horizontal="center" vertical="center" wrapText="1"/>
    </xf>
    <xf numFmtId="0" fontId="13" fillId="7" borderId="129" xfId="0" applyFont="1" applyFill="1" applyBorder="1" applyAlignment="1">
      <alignment horizontal="center" vertical="center" wrapText="1"/>
    </xf>
    <xf numFmtId="0" fontId="13" fillId="7" borderId="130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left"/>
    </xf>
    <xf numFmtId="0" fontId="4" fillId="0" borderId="84" xfId="0" applyFont="1" applyFill="1" applyBorder="1" applyAlignment="1">
      <alignment horizontal="left"/>
    </xf>
    <xf numFmtId="0" fontId="4" fillId="0" borderId="44" xfId="0" applyFont="1" applyBorder="1"/>
    <xf numFmtId="0" fontId="3" fillId="4" borderId="60" xfId="0" applyFont="1" applyFill="1" applyBorder="1" applyAlignment="1">
      <alignment horizontal="left" vertical="center"/>
    </xf>
    <xf numFmtId="0" fontId="3" fillId="4" borderId="61" xfId="0" applyFont="1" applyFill="1" applyBorder="1" applyAlignment="1">
      <alignment horizontal="left" vertical="center"/>
    </xf>
    <xf numFmtId="0" fontId="3" fillId="0" borderId="131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77" xfId="0" applyFont="1" applyFill="1" applyBorder="1" applyAlignment="1">
      <alignment horizontal="left"/>
    </xf>
    <xf numFmtId="0" fontId="4" fillId="0" borderId="44" xfId="0" applyFont="1" applyFill="1" applyBorder="1" applyAlignment="1">
      <alignment wrapText="1"/>
    </xf>
    <xf numFmtId="0" fontId="3" fillId="0" borderId="13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73"/>
  <sheetViews>
    <sheetView tabSelected="1" view="pageLayout" zoomScale="115" zoomScalePageLayoutView="115" workbookViewId="0" topLeftCell="A1">
      <selection activeCell="C564" sqref="C564"/>
    </sheetView>
  </sheetViews>
  <sheetFormatPr defaultColWidth="9.140625" defaultRowHeight="15"/>
  <cols>
    <col min="1" max="1" width="22.421875" style="0" customWidth="1"/>
    <col min="2" max="2" width="48.7109375" style="0" customWidth="1"/>
    <col min="3" max="3" width="19.00390625" style="0" customWidth="1"/>
    <col min="4" max="4" width="17.57421875" style="0" customWidth="1"/>
    <col min="5" max="5" width="17.421875" style="0" customWidth="1"/>
  </cols>
  <sheetData>
    <row r="1" spans="1:3" ht="15">
      <c r="A1" s="363" t="s">
        <v>287</v>
      </c>
      <c r="B1" s="363"/>
      <c r="C1" s="363"/>
    </row>
    <row r="2" spans="1:5" ht="18">
      <c r="A2" s="276" t="s">
        <v>36</v>
      </c>
      <c r="B2" s="276"/>
      <c r="C2" s="276"/>
      <c r="D2" s="360" t="s">
        <v>286</v>
      </c>
      <c r="E2" s="361"/>
    </row>
    <row r="3" spans="1:5" ht="18.75" thickBot="1">
      <c r="A3" s="7"/>
      <c r="B3" s="7"/>
      <c r="C3" s="7"/>
      <c r="D3" s="362"/>
      <c r="E3" s="362"/>
    </row>
    <row r="4" spans="1:5" ht="17.1" customHeight="1">
      <c r="A4" s="22" t="s">
        <v>0</v>
      </c>
      <c r="B4" s="248" t="s">
        <v>10</v>
      </c>
      <c r="C4" s="249"/>
      <c r="D4" s="249"/>
      <c r="E4" s="250"/>
    </row>
    <row r="5" spans="1:5" ht="17.1" customHeight="1" thickBot="1">
      <c r="A5" s="32" t="s">
        <v>1</v>
      </c>
      <c r="B5" s="251" t="s">
        <v>137</v>
      </c>
      <c r="C5" s="252"/>
      <c r="D5" s="252"/>
      <c r="E5" s="253"/>
    </row>
    <row r="6" spans="1:5" ht="43.5" customHeight="1" thickBot="1">
      <c r="A6" s="246" t="s">
        <v>2</v>
      </c>
      <c r="B6" s="284"/>
      <c r="C6" s="25" t="s">
        <v>3</v>
      </c>
      <c r="D6" s="30" t="s">
        <v>34</v>
      </c>
      <c r="E6" s="31" t="s">
        <v>35</v>
      </c>
    </row>
    <row r="7" spans="1:5" ht="18" customHeight="1" thickTop="1">
      <c r="A7" s="196" t="s">
        <v>214</v>
      </c>
      <c r="B7" s="197"/>
      <c r="C7" s="12" t="s">
        <v>16</v>
      </c>
      <c r="D7" s="65"/>
      <c r="E7" s="26">
        <f>D7*52</f>
        <v>0</v>
      </c>
    </row>
    <row r="8" spans="1:5" ht="18" customHeight="1">
      <c r="A8" s="184" t="s">
        <v>153</v>
      </c>
      <c r="B8" s="185"/>
      <c r="C8" s="12" t="s">
        <v>16</v>
      </c>
      <c r="D8" s="65"/>
      <c r="E8" s="26">
        <f aca="true" t="shared" si="0" ref="E8:E9">D8*52</f>
        <v>0</v>
      </c>
    </row>
    <row r="9" spans="1:5" ht="18" customHeight="1">
      <c r="A9" s="198" t="s">
        <v>4</v>
      </c>
      <c r="B9" s="189"/>
      <c r="C9" s="13" t="s">
        <v>16</v>
      </c>
      <c r="D9" s="65"/>
      <c r="E9" s="26">
        <f t="shared" si="0"/>
        <v>0</v>
      </c>
    </row>
    <row r="10" spans="1:5" ht="18" customHeight="1">
      <c r="A10" s="198" t="s">
        <v>11</v>
      </c>
      <c r="B10" s="189"/>
      <c r="C10" s="13" t="s">
        <v>17</v>
      </c>
      <c r="D10" s="65"/>
      <c r="E10" s="24">
        <f>D10*12</f>
        <v>0</v>
      </c>
    </row>
    <row r="11" spans="1:5" ht="18" customHeight="1">
      <c r="A11" s="198" t="s">
        <v>154</v>
      </c>
      <c r="B11" s="189"/>
      <c r="C11" s="13" t="s">
        <v>17</v>
      </c>
      <c r="D11" s="65"/>
      <c r="E11" s="24">
        <f aca="true" t="shared" si="1" ref="E11:E12">D11*12</f>
        <v>0</v>
      </c>
    </row>
    <row r="12" spans="1:5" ht="18" customHeight="1">
      <c r="A12" s="198" t="s">
        <v>207</v>
      </c>
      <c r="B12" s="189"/>
      <c r="C12" s="13" t="s">
        <v>17</v>
      </c>
      <c r="D12" s="65"/>
      <c r="E12" s="24">
        <f t="shared" si="1"/>
        <v>0</v>
      </c>
    </row>
    <row r="13" spans="1:5" ht="18" customHeight="1" thickBot="1">
      <c r="A13" s="203" t="s">
        <v>83</v>
      </c>
      <c r="B13" s="204"/>
      <c r="C13" s="14" t="s">
        <v>15</v>
      </c>
      <c r="D13" s="238"/>
      <c r="E13" s="239"/>
    </row>
    <row r="14" spans="1:5" ht="18" customHeight="1" thickBot="1" thickTop="1">
      <c r="A14" s="157" t="s">
        <v>12</v>
      </c>
      <c r="B14" s="158"/>
      <c r="C14" s="240">
        <f>SUM(E7:E12)</f>
        <v>0</v>
      </c>
      <c r="D14" s="240"/>
      <c r="E14" s="241"/>
    </row>
    <row r="15" spans="1:3" ht="18" customHeight="1" thickBot="1">
      <c r="A15" s="1"/>
      <c r="B15" s="1"/>
      <c r="C15" s="1"/>
    </row>
    <row r="16" spans="1:3" ht="18" customHeight="1" thickBot="1">
      <c r="A16" s="207" t="s">
        <v>13</v>
      </c>
      <c r="B16" s="208"/>
      <c r="C16" s="65"/>
    </row>
    <row r="17" spans="1:3" ht="18" customHeight="1">
      <c r="A17" s="76"/>
      <c r="B17" s="76"/>
      <c r="C17" s="64"/>
    </row>
    <row r="18" spans="1:3" ht="18" customHeight="1">
      <c r="A18" s="76"/>
      <c r="B18" s="76"/>
      <c r="C18" s="64"/>
    </row>
    <row r="19" spans="1:3" ht="18" customHeight="1">
      <c r="A19" s="76"/>
      <c r="B19" s="76"/>
      <c r="C19" s="64"/>
    </row>
    <row r="20" spans="1:3" ht="18" customHeight="1">
      <c r="A20" s="76"/>
      <c r="B20" s="76"/>
      <c r="C20" s="64"/>
    </row>
    <row r="21" spans="1:3" ht="18" customHeight="1">
      <c r="A21" s="76"/>
      <c r="B21" s="76"/>
      <c r="C21" s="64"/>
    </row>
    <row r="22" spans="1:3" ht="18" customHeight="1">
      <c r="A22" s="76"/>
      <c r="B22" s="76"/>
      <c r="C22" s="64"/>
    </row>
    <row r="23" spans="1:3" ht="18" customHeight="1">
      <c r="A23" s="76"/>
      <c r="B23" s="76"/>
      <c r="C23" s="64"/>
    </row>
    <row r="24" spans="1:3" ht="18" customHeight="1">
      <c r="A24" s="76"/>
      <c r="B24" s="76"/>
      <c r="C24" s="64"/>
    </row>
    <row r="25" spans="1:3" ht="18" customHeight="1">
      <c r="A25" s="76"/>
      <c r="B25" s="76"/>
      <c r="C25" s="64"/>
    </row>
    <row r="26" spans="1:5" ht="18" customHeight="1">
      <c r="A26" s="76"/>
      <c r="B26" s="76"/>
      <c r="C26" s="64"/>
      <c r="E26" s="364"/>
    </row>
    <row r="27" spans="1:5" ht="18" customHeight="1">
      <c r="A27" s="87" t="s">
        <v>36</v>
      </c>
      <c r="B27" s="87"/>
      <c r="C27" s="87"/>
      <c r="D27" s="285"/>
      <c r="E27" s="285"/>
    </row>
    <row r="28" spans="1:5" ht="19.5" customHeight="1" thickBot="1">
      <c r="A28" s="88"/>
      <c r="B28" s="88"/>
      <c r="C28" s="88"/>
      <c r="D28" s="88"/>
      <c r="E28" s="89"/>
    </row>
    <row r="29" spans="1:5" ht="18" customHeight="1">
      <c r="A29" s="90" t="s">
        <v>0</v>
      </c>
      <c r="B29" s="263" t="s">
        <v>267</v>
      </c>
      <c r="C29" s="264"/>
      <c r="D29" s="264"/>
      <c r="E29" s="265"/>
    </row>
    <row r="30" spans="1:5" ht="18" customHeight="1" thickBot="1">
      <c r="A30" s="91" t="s">
        <v>1</v>
      </c>
      <c r="B30" s="266" t="s">
        <v>268</v>
      </c>
      <c r="C30" s="267"/>
      <c r="D30" s="267"/>
      <c r="E30" s="268"/>
    </row>
    <row r="31" spans="1:5" ht="30" customHeight="1" thickBot="1">
      <c r="A31" s="269" t="s">
        <v>2</v>
      </c>
      <c r="B31" s="270"/>
      <c r="C31" s="92" t="s">
        <v>3</v>
      </c>
      <c r="D31" s="93" t="s">
        <v>34</v>
      </c>
      <c r="E31" s="94" t="s">
        <v>35</v>
      </c>
    </row>
    <row r="32" spans="1:5" ht="18" customHeight="1" thickTop="1">
      <c r="A32" s="271" t="s">
        <v>273</v>
      </c>
      <c r="B32" s="272"/>
      <c r="C32" s="142" t="s">
        <v>70</v>
      </c>
      <c r="D32" s="65"/>
      <c r="E32" s="96">
        <f>D32*52</f>
        <v>0</v>
      </c>
    </row>
    <row r="33" spans="1:5" ht="18" customHeight="1">
      <c r="A33" s="221" t="s">
        <v>274</v>
      </c>
      <c r="B33" s="222"/>
      <c r="C33" s="143" t="s">
        <v>16</v>
      </c>
      <c r="D33" s="65"/>
      <c r="E33" s="97">
        <f>D33*52</f>
        <v>0</v>
      </c>
    </row>
    <row r="34" spans="1:5" ht="18" customHeight="1">
      <c r="A34" s="273" t="s">
        <v>269</v>
      </c>
      <c r="B34" s="222"/>
      <c r="C34" s="144" t="s">
        <v>16</v>
      </c>
      <c r="D34" s="65"/>
      <c r="E34" s="97">
        <f>D34*52</f>
        <v>0</v>
      </c>
    </row>
    <row r="35" spans="1:5" ht="18" customHeight="1">
      <c r="A35" s="273" t="s">
        <v>270</v>
      </c>
      <c r="B35" s="222"/>
      <c r="C35" s="144" t="s">
        <v>16</v>
      </c>
      <c r="D35" s="65"/>
      <c r="E35" s="99">
        <f>D35*52</f>
        <v>0</v>
      </c>
    </row>
    <row r="36" spans="1:5" ht="39" customHeight="1" thickBot="1">
      <c r="A36" s="274" t="s">
        <v>275</v>
      </c>
      <c r="B36" s="275"/>
      <c r="C36" s="145" t="s">
        <v>19</v>
      </c>
      <c r="D36" s="65"/>
      <c r="E36" s="99">
        <f>D36*1</f>
        <v>0</v>
      </c>
    </row>
    <row r="37" spans="1:5" ht="18" customHeight="1" thickBot="1" thickTop="1">
      <c r="A37" s="254" t="s">
        <v>128</v>
      </c>
      <c r="B37" s="255"/>
      <c r="C37" s="100" t="s">
        <v>26</v>
      </c>
      <c r="D37" s="256"/>
      <c r="E37" s="257"/>
    </row>
    <row r="38" spans="1:5" ht="18" customHeight="1" thickBot="1" thickTop="1">
      <c r="A38" s="258" t="s">
        <v>12</v>
      </c>
      <c r="B38" s="259"/>
      <c r="C38" s="260">
        <f>SUM(E32:E36)</f>
        <v>0</v>
      </c>
      <c r="D38" s="261"/>
      <c r="E38" s="262"/>
    </row>
    <row r="39" spans="1:3" ht="18" customHeight="1">
      <c r="A39" s="76"/>
      <c r="B39" s="76"/>
      <c r="C39" s="64"/>
    </row>
    <row r="40" spans="1:5" ht="17.1" customHeight="1" thickBot="1">
      <c r="A40" s="88"/>
      <c r="B40" s="88"/>
      <c r="C40" s="88"/>
      <c r="D40" s="88"/>
      <c r="E40" s="89"/>
    </row>
    <row r="41" spans="1:5" ht="17.1" customHeight="1">
      <c r="A41" s="90" t="s">
        <v>0</v>
      </c>
      <c r="B41" s="263" t="s">
        <v>123</v>
      </c>
      <c r="C41" s="264"/>
      <c r="D41" s="264"/>
      <c r="E41" s="265"/>
    </row>
    <row r="42" spans="1:5" ht="17.1" customHeight="1" thickBot="1">
      <c r="A42" s="91" t="s">
        <v>1</v>
      </c>
      <c r="B42" s="266" t="s">
        <v>137</v>
      </c>
      <c r="C42" s="267"/>
      <c r="D42" s="267"/>
      <c r="E42" s="268"/>
    </row>
    <row r="43" spans="1:5" ht="32.25" customHeight="1" thickBot="1">
      <c r="A43" s="269" t="s">
        <v>2</v>
      </c>
      <c r="B43" s="270"/>
      <c r="C43" s="92" t="s">
        <v>3</v>
      </c>
      <c r="D43" s="93" t="s">
        <v>34</v>
      </c>
      <c r="E43" s="94" t="s">
        <v>35</v>
      </c>
    </row>
    <row r="44" spans="1:5" ht="18" customHeight="1" thickTop="1">
      <c r="A44" s="277" t="s">
        <v>218</v>
      </c>
      <c r="B44" s="278"/>
      <c r="C44" s="95" t="s">
        <v>17</v>
      </c>
      <c r="D44" s="65"/>
      <c r="E44" s="96">
        <f>D44*12</f>
        <v>0</v>
      </c>
    </row>
    <row r="45" spans="1:5" ht="18" customHeight="1">
      <c r="A45" s="128" t="s">
        <v>225</v>
      </c>
      <c r="B45" s="129"/>
      <c r="C45" s="95" t="s">
        <v>16</v>
      </c>
      <c r="D45" s="65"/>
      <c r="E45" s="97">
        <f>D45*52</f>
        <v>0</v>
      </c>
    </row>
    <row r="46" spans="1:5" ht="18" customHeight="1">
      <c r="A46" s="279" t="s">
        <v>226</v>
      </c>
      <c r="B46" s="280"/>
      <c r="C46" s="95" t="s">
        <v>76</v>
      </c>
      <c r="D46" s="65"/>
      <c r="E46" s="97">
        <f>D46*3</f>
        <v>0</v>
      </c>
    </row>
    <row r="47" spans="1:5" ht="18" customHeight="1">
      <c r="A47" s="279" t="s">
        <v>124</v>
      </c>
      <c r="B47" s="280"/>
      <c r="C47" s="95" t="s">
        <v>17</v>
      </c>
      <c r="D47" s="65"/>
      <c r="E47" s="97">
        <f>D47*12</f>
        <v>0</v>
      </c>
    </row>
    <row r="48" spans="1:5" ht="18" customHeight="1">
      <c r="A48" s="279" t="s">
        <v>125</v>
      </c>
      <c r="B48" s="280"/>
      <c r="C48" s="98" t="s">
        <v>25</v>
      </c>
      <c r="D48" s="65"/>
      <c r="E48" s="99">
        <f>D48*2</f>
        <v>0</v>
      </c>
    </row>
    <row r="49" spans="1:5" ht="18" customHeight="1">
      <c r="A49" s="279" t="s">
        <v>126</v>
      </c>
      <c r="B49" s="280"/>
      <c r="C49" s="98" t="s">
        <v>127</v>
      </c>
      <c r="D49" s="65"/>
      <c r="E49" s="99">
        <f>D49*12</f>
        <v>0</v>
      </c>
    </row>
    <row r="50" spans="1:5" ht="18" customHeight="1" thickBot="1">
      <c r="A50" s="254" t="s">
        <v>128</v>
      </c>
      <c r="B50" s="255"/>
      <c r="C50" s="100" t="s">
        <v>26</v>
      </c>
      <c r="D50" s="256"/>
      <c r="E50" s="257"/>
    </row>
    <row r="51" spans="1:5" ht="18" customHeight="1" thickBot="1" thickTop="1">
      <c r="A51" s="258" t="s">
        <v>12</v>
      </c>
      <c r="B51" s="259"/>
      <c r="C51" s="260">
        <f>SUM(E44:E49)</f>
        <v>0</v>
      </c>
      <c r="D51" s="261"/>
      <c r="E51" s="262"/>
    </row>
    <row r="52" spans="1:5" ht="18" customHeight="1">
      <c r="A52" s="147"/>
      <c r="B52" s="147"/>
      <c r="C52" s="146"/>
      <c r="D52" s="146"/>
      <c r="E52" s="146"/>
    </row>
    <row r="53" spans="1:5" ht="18" customHeight="1">
      <c r="A53" s="147"/>
      <c r="B53" s="147"/>
      <c r="C53" s="146"/>
      <c r="D53" s="146"/>
      <c r="E53" s="146"/>
    </row>
    <row r="54" spans="1:3" ht="18" customHeight="1">
      <c r="A54" s="87" t="s">
        <v>36</v>
      </c>
      <c r="B54" s="87"/>
      <c r="C54" s="64"/>
    </row>
    <row r="55" spans="1:3" ht="18" customHeight="1" thickBot="1">
      <c r="A55" s="3"/>
      <c r="B55" s="1"/>
      <c r="C55" s="1"/>
    </row>
    <row r="56" spans="1:5" ht="15">
      <c r="A56" s="22" t="s">
        <v>0</v>
      </c>
      <c r="B56" s="248" t="s">
        <v>27</v>
      </c>
      <c r="C56" s="249"/>
      <c r="D56" s="249"/>
      <c r="E56" s="250"/>
    </row>
    <row r="57" spans="1:5" ht="15.75" thickBot="1">
      <c r="A57" s="32" t="s">
        <v>1</v>
      </c>
      <c r="B57" s="251" t="s">
        <v>140</v>
      </c>
      <c r="C57" s="252"/>
      <c r="D57" s="252"/>
      <c r="E57" s="253"/>
    </row>
    <row r="58" spans="1:5" ht="45" customHeight="1" thickBot="1">
      <c r="A58" s="246" t="s">
        <v>2</v>
      </c>
      <c r="B58" s="247"/>
      <c r="C58" s="25" t="s">
        <v>3</v>
      </c>
      <c r="D58" s="30" t="s">
        <v>34</v>
      </c>
      <c r="E58" s="31" t="s">
        <v>35</v>
      </c>
    </row>
    <row r="59" spans="1:5" ht="18" customHeight="1" thickTop="1">
      <c r="A59" s="245" t="s">
        <v>18</v>
      </c>
      <c r="B59" s="212"/>
      <c r="C59" s="12" t="s">
        <v>16</v>
      </c>
      <c r="D59" s="65"/>
      <c r="E59" s="48">
        <f>D59*52</f>
        <v>0</v>
      </c>
    </row>
    <row r="60" spans="1:5" ht="18" customHeight="1">
      <c r="A60" s="184" t="s">
        <v>155</v>
      </c>
      <c r="B60" s="185"/>
      <c r="C60" s="12" t="s">
        <v>16</v>
      </c>
      <c r="D60" s="65"/>
      <c r="E60" s="26">
        <f>D60*52</f>
        <v>0</v>
      </c>
    </row>
    <row r="61" spans="1:5" ht="18" customHeight="1">
      <c r="A61" s="198" t="s">
        <v>227</v>
      </c>
      <c r="B61" s="189"/>
      <c r="C61" s="13" t="s">
        <v>20</v>
      </c>
      <c r="D61" s="65"/>
      <c r="E61" s="24">
        <f>D61*4</f>
        <v>0</v>
      </c>
    </row>
    <row r="62" spans="1:5" ht="18" customHeight="1">
      <c r="A62" s="184" t="s">
        <v>5</v>
      </c>
      <c r="B62" s="185"/>
      <c r="C62" s="18" t="s">
        <v>20</v>
      </c>
      <c r="D62" s="65"/>
      <c r="E62" s="24">
        <f>D62*4</f>
        <v>0</v>
      </c>
    </row>
    <row r="63" spans="1:5" ht="18" customHeight="1" thickBot="1">
      <c r="A63" s="203" t="s">
        <v>6</v>
      </c>
      <c r="B63" s="204"/>
      <c r="C63" s="14" t="s">
        <v>26</v>
      </c>
      <c r="D63" s="205"/>
      <c r="E63" s="206"/>
    </row>
    <row r="64" spans="1:5" ht="18" customHeight="1" thickBot="1" thickTop="1">
      <c r="A64" s="227" t="s">
        <v>12</v>
      </c>
      <c r="B64" s="228"/>
      <c r="C64" s="281">
        <f>SUM(E59:E62)</f>
        <v>0</v>
      </c>
      <c r="D64" s="282"/>
      <c r="E64" s="283"/>
    </row>
    <row r="65" spans="1:5" ht="18" customHeight="1">
      <c r="A65" s="5"/>
      <c r="B65" s="5"/>
      <c r="C65" s="102"/>
      <c r="D65" s="102"/>
      <c r="E65" s="102"/>
    </row>
    <row r="66" spans="1:5" ht="18" customHeight="1">
      <c r="A66" s="5"/>
      <c r="B66" s="5"/>
      <c r="C66" s="102"/>
      <c r="D66" s="102"/>
      <c r="E66" s="102"/>
    </row>
    <row r="67" spans="1:5" ht="18" customHeight="1">
      <c r="A67" s="5"/>
      <c r="B67" s="5"/>
      <c r="C67" s="102"/>
      <c r="D67" s="102"/>
      <c r="E67" s="102"/>
    </row>
    <row r="68" spans="1:5" ht="18" customHeight="1">
      <c r="A68" s="5"/>
      <c r="B68" s="5"/>
      <c r="C68" s="102"/>
      <c r="D68" s="102"/>
      <c r="E68" s="102"/>
    </row>
    <row r="69" spans="1:5" ht="18" customHeight="1">
      <c r="A69" s="5"/>
      <c r="B69" s="5"/>
      <c r="C69" s="102"/>
      <c r="D69" s="102"/>
      <c r="E69" s="102"/>
    </row>
    <row r="70" spans="1:5" ht="18" customHeight="1">
      <c r="A70" s="5"/>
      <c r="B70" s="5"/>
      <c r="C70" s="102"/>
      <c r="D70" s="102"/>
      <c r="E70" s="102"/>
    </row>
    <row r="71" spans="1:5" ht="18" customHeight="1">
      <c r="A71" s="5"/>
      <c r="B71" s="5"/>
      <c r="C71" s="102"/>
      <c r="D71" s="102"/>
      <c r="E71" s="102"/>
    </row>
    <row r="72" spans="1:5" ht="18" customHeight="1">
      <c r="A72" s="5"/>
      <c r="B72" s="5"/>
      <c r="C72" s="102"/>
      <c r="D72" s="102"/>
      <c r="E72" s="102"/>
    </row>
    <row r="73" spans="1:5" ht="18" customHeight="1">
      <c r="A73" s="5"/>
      <c r="B73" s="5"/>
      <c r="C73" s="102"/>
      <c r="D73" s="102"/>
      <c r="E73" s="102"/>
    </row>
    <row r="74" spans="1:5" ht="18" customHeight="1">
      <c r="A74" s="5"/>
      <c r="B74" s="5"/>
      <c r="C74" s="102"/>
      <c r="D74" s="102"/>
      <c r="E74" s="102"/>
    </row>
    <row r="75" spans="1:3" ht="17.1" customHeight="1">
      <c r="A75" s="3"/>
      <c r="B75" s="3"/>
      <c r="C75" s="1"/>
    </row>
    <row r="76" spans="1:3" ht="17.1" customHeight="1">
      <c r="A76" s="3"/>
      <c r="B76" s="3"/>
      <c r="C76" s="1"/>
    </row>
    <row r="77" spans="1:3" ht="17.1" customHeight="1">
      <c r="A77" s="3"/>
      <c r="B77" s="3"/>
      <c r="C77" s="1"/>
    </row>
    <row r="78" spans="1:5" ht="17.1" customHeight="1">
      <c r="A78" s="47" t="s">
        <v>36</v>
      </c>
      <c r="B78" s="47"/>
      <c r="C78" s="47"/>
      <c r="D78" s="229"/>
      <c r="E78" s="229"/>
    </row>
    <row r="79" spans="1:3" ht="17.1" customHeight="1">
      <c r="A79" s="3"/>
      <c r="B79" s="3"/>
      <c r="C79" s="1"/>
    </row>
    <row r="80" spans="1:3" ht="17.1" customHeight="1" thickBot="1">
      <c r="A80" s="3"/>
      <c r="B80" s="3"/>
      <c r="C80" s="1"/>
    </row>
    <row r="81" spans="1:5" ht="15.75" thickTop="1">
      <c r="A81" s="33" t="s">
        <v>0</v>
      </c>
      <c r="B81" s="288" t="s">
        <v>14</v>
      </c>
      <c r="C81" s="289"/>
      <c r="D81" s="289"/>
      <c r="E81" s="342"/>
    </row>
    <row r="82" spans="1:5" ht="15.75" thickBot="1">
      <c r="A82" s="23" t="s">
        <v>1</v>
      </c>
      <c r="B82" s="242" t="s">
        <v>137</v>
      </c>
      <c r="C82" s="243"/>
      <c r="D82" s="243"/>
      <c r="E82" s="244"/>
    </row>
    <row r="83" spans="1:5" ht="45" customHeight="1" thickBot="1" thickTop="1">
      <c r="A83" s="194" t="s">
        <v>2</v>
      </c>
      <c r="B83" s="195"/>
      <c r="C83" s="27" t="s">
        <v>3</v>
      </c>
      <c r="D83" s="28" t="s">
        <v>34</v>
      </c>
      <c r="E83" s="34" t="s">
        <v>35</v>
      </c>
    </row>
    <row r="84" spans="1:5" ht="18" customHeight="1" thickTop="1">
      <c r="A84" s="196" t="s">
        <v>156</v>
      </c>
      <c r="B84" s="197"/>
      <c r="C84" s="12" t="s">
        <v>16</v>
      </c>
      <c r="D84" s="65"/>
      <c r="E84" s="26">
        <f>D84*52</f>
        <v>0</v>
      </c>
    </row>
    <row r="85" spans="1:5" ht="18" customHeight="1">
      <c r="A85" s="184" t="s">
        <v>18</v>
      </c>
      <c r="B85" s="185"/>
      <c r="C85" s="12" t="s">
        <v>17</v>
      </c>
      <c r="D85" s="65"/>
      <c r="E85" s="24">
        <f>D85*12</f>
        <v>0</v>
      </c>
    </row>
    <row r="86" spans="1:5" ht="18" customHeight="1">
      <c r="A86" s="198" t="s">
        <v>228</v>
      </c>
      <c r="B86" s="189"/>
      <c r="C86" s="13" t="s">
        <v>19</v>
      </c>
      <c r="D86" s="65"/>
      <c r="E86" s="24">
        <f>D86*1</f>
        <v>0</v>
      </c>
    </row>
    <row r="87" spans="1:5" ht="18" customHeight="1">
      <c r="A87" s="198" t="s">
        <v>160</v>
      </c>
      <c r="B87" s="189"/>
      <c r="C87" s="13" t="s">
        <v>16</v>
      </c>
      <c r="D87" s="65"/>
      <c r="E87" s="24">
        <f>D87*52</f>
        <v>0</v>
      </c>
    </row>
    <row r="88" spans="1:5" ht="18" customHeight="1">
      <c r="A88" s="198" t="s">
        <v>157</v>
      </c>
      <c r="B88" s="189"/>
      <c r="C88" s="13" t="s">
        <v>20</v>
      </c>
      <c r="D88" s="65"/>
      <c r="E88" s="24">
        <f>D88*4</f>
        <v>0</v>
      </c>
    </row>
    <row r="89" spans="1:5" ht="18" customHeight="1">
      <c r="A89" s="198" t="s">
        <v>158</v>
      </c>
      <c r="B89" s="189"/>
      <c r="C89" s="11" t="s">
        <v>16</v>
      </c>
      <c r="D89" s="65"/>
      <c r="E89" s="24">
        <f>D89*52</f>
        <v>0</v>
      </c>
    </row>
    <row r="90" spans="1:5" ht="18" customHeight="1">
      <c r="A90" s="198" t="s">
        <v>21</v>
      </c>
      <c r="B90" s="189"/>
      <c r="C90" s="11" t="s">
        <v>16</v>
      </c>
      <c r="D90" s="65"/>
      <c r="E90" s="29">
        <f>D90*52</f>
        <v>0</v>
      </c>
    </row>
    <row r="91" spans="1:5" ht="18" customHeight="1" thickBot="1">
      <c r="A91" s="203" t="s">
        <v>82</v>
      </c>
      <c r="B91" s="204"/>
      <c r="C91" s="14" t="s">
        <v>15</v>
      </c>
      <c r="D91" s="199"/>
      <c r="E91" s="200"/>
    </row>
    <row r="92" spans="1:5" ht="18" customHeight="1" thickBot="1" thickTop="1">
      <c r="A92" s="157" t="s">
        <v>12</v>
      </c>
      <c r="B92" s="158"/>
      <c r="C92" s="159">
        <f>SUM(E84:E90)</f>
        <v>0</v>
      </c>
      <c r="D92" s="160"/>
      <c r="E92" s="161"/>
    </row>
    <row r="93" spans="1:3" ht="18" customHeight="1" thickBot="1">
      <c r="A93" s="3"/>
      <c r="B93" s="3"/>
      <c r="C93" s="3"/>
    </row>
    <row r="94" spans="1:3" ht="18" customHeight="1" thickBot="1">
      <c r="A94" s="207" t="s">
        <v>13</v>
      </c>
      <c r="B94" s="208"/>
      <c r="C94" s="65"/>
    </row>
    <row r="95" spans="1:3" ht="15">
      <c r="A95" s="3"/>
      <c r="B95" s="3"/>
      <c r="C95" s="3"/>
    </row>
    <row r="96" spans="1:3" ht="15">
      <c r="A96" s="3"/>
      <c r="B96" s="3"/>
      <c r="C96" s="3"/>
    </row>
    <row r="97" spans="1:3" ht="15">
      <c r="A97" s="3"/>
      <c r="B97" s="3"/>
      <c r="C97" s="3"/>
    </row>
    <row r="98" spans="1:3" ht="15">
      <c r="A98" s="3"/>
      <c r="B98" s="3"/>
      <c r="C98" s="3"/>
    </row>
    <row r="99" spans="1:3" ht="15">
      <c r="A99" s="3"/>
      <c r="B99" s="3"/>
      <c r="C99" s="3"/>
    </row>
    <row r="100" spans="1:3" ht="15">
      <c r="A100" s="3"/>
      <c r="B100" s="3"/>
      <c r="C100" s="3"/>
    </row>
    <row r="101" spans="1:3" ht="15">
      <c r="A101" s="3"/>
      <c r="B101" s="3"/>
      <c r="C101" s="3"/>
    </row>
    <row r="102" spans="1:3" ht="15">
      <c r="A102" s="3"/>
      <c r="B102" s="3"/>
      <c r="C102" s="3"/>
    </row>
    <row r="103" spans="1:3" ht="15">
      <c r="A103" s="3"/>
      <c r="B103" s="3"/>
      <c r="C103" s="3"/>
    </row>
    <row r="104" spans="1:3" ht="15">
      <c r="A104" s="3"/>
      <c r="B104" s="3"/>
      <c r="C104" s="3"/>
    </row>
    <row r="105" spans="1:3" ht="15">
      <c r="A105" s="3"/>
      <c r="B105" s="3"/>
      <c r="C105" s="3"/>
    </row>
    <row r="106" spans="1:3" ht="15">
      <c r="A106" s="3"/>
      <c r="B106" s="3"/>
      <c r="C106" s="3"/>
    </row>
    <row r="107" spans="1:5" ht="18">
      <c r="A107" s="47" t="s">
        <v>36</v>
      </c>
      <c r="B107" s="47"/>
      <c r="C107" s="47"/>
      <c r="D107" s="229"/>
      <c r="E107" s="229"/>
    </row>
    <row r="108" ht="15.75" thickBot="1"/>
    <row r="109" spans="1:5" ht="15">
      <c r="A109" s="22" t="s">
        <v>0</v>
      </c>
      <c r="B109" s="248" t="s">
        <v>22</v>
      </c>
      <c r="C109" s="249"/>
      <c r="D109" s="249"/>
      <c r="E109" s="250"/>
    </row>
    <row r="110" spans="1:5" ht="13.5" customHeight="1" thickBot="1">
      <c r="A110" s="23" t="s">
        <v>1</v>
      </c>
      <c r="B110" s="242" t="s">
        <v>137</v>
      </c>
      <c r="C110" s="243"/>
      <c r="D110" s="243"/>
      <c r="E110" s="244"/>
    </row>
    <row r="111" spans="1:5" ht="41.25" customHeight="1" thickBot="1">
      <c r="A111" s="220" t="s">
        <v>2</v>
      </c>
      <c r="B111" s="210"/>
      <c r="C111" s="35" t="s">
        <v>3</v>
      </c>
      <c r="D111" s="107" t="s">
        <v>34</v>
      </c>
      <c r="E111" s="37" t="s">
        <v>35</v>
      </c>
    </row>
    <row r="112" spans="1:5" ht="18" customHeight="1" thickTop="1">
      <c r="A112" s="196" t="s">
        <v>159</v>
      </c>
      <c r="B112" s="197"/>
      <c r="C112" s="12" t="s">
        <v>16</v>
      </c>
      <c r="D112" s="65"/>
      <c r="E112" s="48">
        <f>D112*52</f>
        <v>0</v>
      </c>
    </row>
    <row r="113" spans="1:5" ht="18" customHeight="1">
      <c r="A113" s="184" t="s">
        <v>18</v>
      </c>
      <c r="B113" s="185"/>
      <c r="C113" s="12" t="s">
        <v>16</v>
      </c>
      <c r="D113" s="65"/>
      <c r="E113" s="26">
        <f aca="true" t="shared" si="2" ref="E113:E115">D113*52</f>
        <v>0</v>
      </c>
    </row>
    <row r="114" spans="1:5" ht="18" customHeight="1">
      <c r="A114" s="198" t="s">
        <v>229</v>
      </c>
      <c r="B114" s="189"/>
      <c r="C114" s="13" t="s">
        <v>19</v>
      </c>
      <c r="D114" s="65"/>
      <c r="E114" s="26">
        <f>D114*1</f>
        <v>0</v>
      </c>
    </row>
    <row r="115" spans="1:5" ht="18" customHeight="1">
      <c r="A115" s="198" t="s">
        <v>161</v>
      </c>
      <c r="B115" s="189"/>
      <c r="C115" s="13" t="s">
        <v>16</v>
      </c>
      <c r="D115" s="65"/>
      <c r="E115" s="26">
        <f t="shared" si="2"/>
        <v>0</v>
      </c>
    </row>
    <row r="116" spans="1:5" ht="18" customHeight="1">
      <c r="A116" s="198" t="s">
        <v>162</v>
      </c>
      <c r="B116" s="189"/>
      <c r="C116" s="13" t="s">
        <v>23</v>
      </c>
      <c r="D116" s="65"/>
      <c r="E116" s="24">
        <f>D116*12</f>
        <v>0</v>
      </c>
    </row>
    <row r="117" spans="1:5" ht="18" customHeight="1">
      <c r="A117" s="198" t="s">
        <v>163</v>
      </c>
      <c r="B117" s="189"/>
      <c r="C117" s="13" t="s">
        <v>16</v>
      </c>
      <c r="D117" s="65"/>
      <c r="E117" s="24">
        <f>D117*52</f>
        <v>0</v>
      </c>
    </row>
    <row r="118" spans="1:5" ht="18" customHeight="1">
      <c r="A118" s="198" t="s">
        <v>21</v>
      </c>
      <c r="B118" s="189"/>
      <c r="C118" s="13" t="s">
        <v>16</v>
      </c>
      <c r="D118" s="65"/>
      <c r="E118" s="29">
        <f>D118*52</f>
        <v>0</v>
      </c>
    </row>
    <row r="119" spans="1:5" ht="18" customHeight="1" thickBot="1">
      <c r="A119" s="203" t="s">
        <v>82</v>
      </c>
      <c r="B119" s="204"/>
      <c r="C119" s="14" t="s">
        <v>15</v>
      </c>
      <c r="D119" s="199"/>
      <c r="E119" s="200"/>
    </row>
    <row r="120" spans="1:5" ht="18" customHeight="1" thickBot="1" thickTop="1">
      <c r="A120" s="227" t="s">
        <v>12</v>
      </c>
      <c r="B120" s="228"/>
      <c r="C120" s="281">
        <f>SUM(E112:E118)</f>
        <v>0</v>
      </c>
      <c r="D120" s="282"/>
      <c r="E120" s="283"/>
    </row>
    <row r="121" spans="1:3" ht="18" customHeight="1" thickBot="1">
      <c r="A121" s="3"/>
      <c r="B121" s="3"/>
      <c r="C121" s="3"/>
    </row>
    <row r="122" spans="1:3" ht="18" customHeight="1" thickBot="1">
      <c r="A122" s="207" t="s">
        <v>13</v>
      </c>
      <c r="B122" s="208"/>
      <c r="C122" s="65"/>
    </row>
    <row r="123" spans="1:3" ht="15">
      <c r="A123" s="76"/>
      <c r="B123" s="76"/>
      <c r="C123" s="64"/>
    </row>
    <row r="124" spans="1:3" ht="15">
      <c r="A124" s="76"/>
      <c r="B124" s="76"/>
      <c r="C124" s="64"/>
    </row>
    <row r="125" spans="1:3" ht="15">
      <c r="A125" s="76"/>
      <c r="B125" s="76"/>
      <c r="C125" s="64"/>
    </row>
    <row r="126" spans="1:3" ht="15">
      <c r="A126" s="76"/>
      <c r="B126" s="76"/>
      <c r="C126" s="64"/>
    </row>
    <row r="127" spans="1:3" ht="15">
      <c r="A127" s="76"/>
      <c r="B127" s="76"/>
      <c r="C127" s="64"/>
    </row>
    <row r="128" spans="1:3" ht="15">
      <c r="A128" s="76"/>
      <c r="B128" s="76"/>
      <c r="C128" s="64"/>
    </row>
    <row r="129" spans="1:3" ht="15">
      <c r="A129" s="76"/>
      <c r="B129" s="76"/>
      <c r="C129" s="64"/>
    </row>
    <row r="130" spans="1:3" ht="15">
      <c r="A130" s="76"/>
      <c r="B130" s="76"/>
      <c r="C130" s="64"/>
    </row>
    <row r="131" spans="1:3" ht="15">
      <c r="A131" s="76"/>
      <c r="B131" s="76"/>
      <c r="C131" s="64"/>
    </row>
    <row r="132" spans="1:3" ht="15">
      <c r="A132" s="76"/>
      <c r="B132" s="76"/>
      <c r="C132" s="64"/>
    </row>
    <row r="133" spans="1:3" ht="15">
      <c r="A133" s="76"/>
      <c r="B133" s="76"/>
      <c r="C133" s="64"/>
    </row>
    <row r="134" spans="1:3" ht="15">
      <c r="A134" s="76"/>
      <c r="B134" s="76"/>
      <c r="C134" s="64"/>
    </row>
    <row r="135" spans="1:3" ht="18">
      <c r="A135" s="59" t="s">
        <v>36</v>
      </c>
      <c r="B135" s="59"/>
      <c r="C135" s="3"/>
    </row>
    <row r="136" ht="15.75" thickBot="1">
      <c r="E136" s="21"/>
    </row>
    <row r="137" spans="1:5" ht="15.75" thickTop="1">
      <c r="A137" s="2" t="s">
        <v>0</v>
      </c>
      <c r="B137" s="288" t="s">
        <v>24</v>
      </c>
      <c r="C137" s="289"/>
      <c r="D137" s="289"/>
      <c r="E137" s="290"/>
    </row>
    <row r="138" spans="1:5" ht="15.75" thickBot="1">
      <c r="A138" s="16" t="s">
        <v>1</v>
      </c>
      <c r="B138" s="242" t="s">
        <v>141</v>
      </c>
      <c r="C138" s="243"/>
      <c r="D138" s="243"/>
      <c r="E138" s="291"/>
    </row>
    <row r="139" spans="1:5" ht="42.75" customHeight="1" thickBot="1" thickTop="1">
      <c r="A139" s="209" t="s">
        <v>2</v>
      </c>
      <c r="B139" s="210"/>
      <c r="C139" s="35" t="s">
        <v>3</v>
      </c>
      <c r="D139" s="108" t="s">
        <v>34</v>
      </c>
      <c r="E139" s="38" t="s">
        <v>35</v>
      </c>
    </row>
    <row r="140" spans="1:5" ht="18" customHeight="1" thickTop="1">
      <c r="A140" s="211" t="s">
        <v>18</v>
      </c>
      <c r="B140" s="212"/>
      <c r="C140" s="12" t="s">
        <v>17</v>
      </c>
      <c r="D140" s="65"/>
      <c r="E140" s="17">
        <f>D140*12</f>
        <v>0</v>
      </c>
    </row>
    <row r="141" spans="1:5" ht="18" customHeight="1">
      <c r="A141" s="286" t="s">
        <v>164</v>
      </c>
      <c r="B141" s="185"/>
      <c r="C141" s="12" t="s">
        <v>16</v>
      </c>
      <c r="D141" s="65"/>
      <c r="E141" s="15">
        <f>D141*52</f>
        <v>0</v>
      </c>
    </row>
    <row r="142" spans="1:5" ht="18" customHeight="1">
      <c r="A142" s="188" t="s">
        <v>230</v>
      </c>
      <c r="B142" s="189"/>
      <c r="C142" s="13" t="s">
        <v>19</v>
      </c>
      <c r="D142" s="65"/>
      <c r="E142" s="15">
        <f>D142*1</f>
        <v>0</v>
      </c>
    </row>
    <row r="143" spans="1:5" ht="18" customHeight="1">
      <c r="A143" s="188" t="s">
        <v>165</v>
      </c>
      <c r="B143" s="189"/>
      <c r="C143" s="13" t="s">
        <v>25</v>
      </c>
      <c r="D143" s="65"/>
      <c r="E143" s="15">
        <f>D143*2</f>
        <v>0</v>
      </c>
    </row>
    <row r="144" spans="1:5" ht="18" customHeight="1" thickBot="1">
      <c r="A144" s="287" t="s">
        <v>6</v>
      </c>
      <c r="B144" s="204"/>
      <c r="C144" s="20" t="s">
        <v>26</v>
      </c>
      <c r="D144" s="292"/>
      <c r="E144" s="293"/>
    </row>
    <row r="145" spans="1:5" ht="18" customHeight="1" thickBot="1" thickTop="1">
      <c r="A145" s="348" t="s">
        <v>12</v>
      </c>
      <c r="B145" s="349"/>
      <c r="C145" s="345">
        <f>SUM(E140:E143)</f>
        <v>0</v>
      </c>
      <c r="D145" s="346"/>
      <c r="E145" s="347"/>
    </row>
    <row r="146" spans="1:5" ht="18" customHeight="1" thickTop="1">
      <c r="A146" s="5"/>
      <c r="B146" s="5"/>
      <c r="C146" s="71"/>
      <c r="D146" s="41"/>
      <c r="E146" s="41"/>
    </row>
    <row r="147" ht="18" customHeight="1" thickBot="1">
      <c r="E147" s="60"/>
    </row>
    <row r="148" spans="1:5" ht="18" customHeight="1">
      <c r="A148" s="44" t="s">
        <v>0</v>
      </c>
      <c r="B148" s="230" t="s">
        <v>73</v>
      </c>
      <c r="C148" s="231"/>
      <c r="D148" s="231"/>
      <c r="E148" s="232"/>
    </row>
    <row r="149" spans="1:5" ht="18" customHeight="1" thickBot="1">
      <c r="A149" s="61" t="s">
        <v>1</v>
      </c>
      <c r="B149" s="213" t="s">
        <v>138</v>
      </c>
      <c r="C149" s="350"/>
      <c r="D149" s="350"/>
      <c r="E149" s="215"/>
    </row>
    <row r="150" spans="1:5" ht="31.5" customHeight="1" thickBot="1">
      <c r="A150" s="220" t="s">
        <v>2</v>
      </c>
      <c r="B150" s="210"/>
      <c r="C150" s="45" t="s">
        <v>3</v>
      </c>
      <c r="D150" s="36" t="s">
        <v>34</v>
      </c>
      <c r="E150" s="39" t="s">
        <v>35</v>
      </c>
    </row>
    <row r="151" spans="1:5" ht="18" customHeight="1" thickTop="1">
      <c r="A151" s="196" t="s">
        <v>74</v>
      </c>
      <c r="B151" s="197"/>
      <c r="C151" s="10" t="s">
        <v>20</v>
      </c>
      <c r="D151" s="65"/>
      <c r="E151" s="62">
        <f>D151*4</f>
        <v>0</v>
      </c>
    </row>
    <row r="152" spans="1:5" ht="27.75" customHeight="1">
      <c r="A152" s="297" t="s">
        <v>168</v>
      </c>
      <c r="B152" s="298"/>
      <c r="C152" s="11" t="s">
        <v>16</v>
      </c>
      <c r="D152" s="65"/>
      <c r="E152" s="29">
        <f>D152*52</f>
        <v>0</v>
      </c>
    </row>
    <row r="153" spans="1:5" ht="18" customHeight="1">
      <c r="A153" s="297" t="s">
        <v>167</v>
      </c>
      <c r="B153" s="298"/>
      <c r="C153" s="11" t="s">
        <v>25</v>
      </c>
      <c r="D153" s="65"/>
      <c r="E153" s="29">
        <f>D153*2</f>
        <v>0</v>
      </c>
    </row>
    <row r="154" spans="1:5" ht="18" customHeight="1">
      <c r="A154" s="198" t="s">
        <v>166</v>
      </c>
      <c r="B154" s="189"/>
      <c r="C154" s="11" t="s">
        <v>19</v>
      </c>
      <c r="D154" s="65"/>
      <c r="E154" s="29">
        <f>D154*1</f>
        <v>0</v>
      </c>
    </row>
    <row r="155" spans="1:5" ht="18" customHeight="1">
      <c r="A155" s="198" t="s">
        <v>5</v>
      </c>
      <c r="B155" s="189"/>
      <c r="C155" s="11" t="s">
        <v>25</v>
      </c>
      <c r="D155" s="65"/>
      <c r="E155" s="29">
        <f>D155*2</f>
        <v>0</v>
      </c>
    </row>
    <row r="156" spans="1:5" ht="18" customHeight="1" thickBot="1">
      <c r="A156" s="203" t="s">
        <v>6</v>
      </c>
      <c r="B156" s="204"/>
      <c r="C156" s="14" t="s">
        <v>26</v>
      </c>
      <c r="D156" s="205"/>
      <c r="E156" s="206"/>
    </row>
    <row r="157" spans="1:5" ht="18" customHeight="1" thickBot="1" thickTop="1">
      <c r="A157" s="157" t="s">
        <v>12</v>
      </c>
      <c r="B157" s="158"/>
      <c r="C157" s="159">
        <f>SUM(E151:E155)</f>
        <v>0</v>
      </c>
      <c r="D157" s="160"/>
      <c r="E157" s="161"/>
    </row>
    <row r="158" spans="1:5" ht="18" customHeight="1">
      <c r="A158" s="5"/>
      <c r="B158" s="5"/>
      <c r="C158" s="71"/>
      <c r="D158" s="41"/>
      <c r="E158" s="41"/>
    </row>
    <row r="159" spans="1:5" ht="18" customHeight="1">
      <c r="A159" s="5"/>
      <c r="B159" s="5"/>
      <c r="C159" s="71"/>
      <c r="D159" s="41"/>
      <c r="E159" s="41"/>
    </row>
    <row r="160" spans="1:3" ht="15">
      <c r="A160" s="5"/>
      <c r="B160" s="5"/>
      <c r="C160" s="4"/>
    </row>
    <row r="161" spans="1:3" ht="15.75">
      <c r="A161" s="6"/>
      <c r="B161" s="6"/>
      <c r="C161" s="4"/>
    </row>
    <row r="162" spans="1:5" ht="18">
      <c r="A162" s="47" t="s">
        <v>36</v>
      </c>
      <c r="B162" s="47"/>
      <c r="C162" s="47"/>
      <c r="D162" s="229"/>
      <c r="E162" s="229"/>
    </row>
    <row r="163" ht="15.75" thickBot="1"/>
    <row r="164" spans="1:5" ht="15.75" thickTop="1">
      <c r="A164" s="2" t="s">
        <v>0</v>
      </c>
      <c r="B164" s="288" t="s">
        <v>28</v>
      </c>
      <c r="C164" s="289"/>
      <c r="D164" s="289"/>
      <c r="E164" s="290"/>
    </row>
    <row r="165" spans="1:5" ht="15.75" thickBot="1">
      <c r="A165" s="16" t="s">
        <v>1</v>
      </c>
      <c r="B165" s="242" t="s">
        <v>139</v>
      </c>
      <c r="C165" s="243"/>
      <c r="D165" s="243"/>
      <c r="E165" s="294"/>
    </row>
    <row r="166" spans="1:5" ht="45" customHeight="1" thickBot="1">
      <c r="A166" s="209" t="s">
        <v>2</v>
      </c>
      <c r="B166" s="210"/>
      <c r="C166" s="35" t="s">
        <v>3</v>
      </c>
      <c r="D166" s="108" t="s">
        <v>34</v>
      </c>
      <c r="E166" s="40" t="s">
        <v>35</v>
      </c>
    </row>
    <row r="167" spans="1:5" ht="18" customHeight="1" thickTop="1">
      <c r="A167" s="340" t="s">
        <v>212</v>
      </c>
      <c r="B167" s="197"/>
      <c r="C167" s="12" t="s">
        <v>16</v>
      </c>
      <c r="D167" s="65"/>
      <c r="E167" s="17">
        <f>D167*52</f>
        <v>0</v>
      </c>
    </row>
    <row r="168" spans="1:5" ht="18" customHeight="1">
      <c r="A168" s="286" t="s">
        <v>18</v>
      </c>
      <c r="B168" s="185"/>
      <c r="C168" s="12" t="s">
        <v>16</v>
      </c>
      <c r="D168" s="65"/>
      <c r="E168" s="17">
        <f>D168*52</f>
        <v>0</v>
      </c>
    </row>
    <row r="169" spans="1:5" ht="18" customHeight="1">
      <c r="A169" s="188" t="s">
        <v>215</v>
      </c>
      <c r="B169" s="189"/>
      <c r="C169" s="13" t="s">
        <v>20</v>
      </c>
      <c r="D169" s="65"/>
      <c r="E169" s="15">
        <f>D169*4</f>
        <v>0</v>
      </c>
    </row>
    <row r="170" spans="1:5" ht="18" customHeight="1">
      <c r="A170" s="188" t="s">
        <v>249</v>
      </c>
      <c r="B170" s="189"/>
      <c r="C170" s="13" t="s">
        <v>16</v>
      </c>
      <c r="D170" s="65"/>
      <c r="E170" s="15">
        <f>D170*52</f>
        <v>0</v>
      </c>
    </row>
    <row r="171" spans="1:5" ht="18" customHeight="1">
      <c r="A171" s="188" t="s">
        <v>250</v>
      </c>
      <c r="B171" s="189"/>
      <c r="C171" s="13" t="s">
        <v>16</v>
      </c>
      <c r="D171" s="65"/>
      <c r="E171" s="15">
        <f>D171*52</f>
        <v>0</v>
      </c>
    </row>
    <row r="172" spans="1:5" ht="18" customHeight="1">
      <c r="A172" s="188" t="s">
        <v>251</v>
      </c>
      <c r="B172" s="189"/>
      <c r="C172" s="13" t="s">
        <v>20</v>
      </c>
      <c r="D172" s="65"/>
      <c r="E172" s="15">
        <f>D172*4</f>
        <v>0</v>
      </c>
    </row>
    <row r="173" spans="1:5" ht="18" customHeight="1">
      <c r="A173" s="188" t="s">
        <v>213</v>
      </c>
      <c r="B173" s="189"/>
      <c r="C173" s="13" t="s">
        <v>16</v>
      </c>
      <c r="D173" s="65"/>
      <c r="E173" s="15">
        <f>D173*52</f>
        <v>0</v>
      </c>
    </row>
    <row r="174" spans="1:5" ht="18" customHeight="1">
      <c r="A174" s="188" t="s">
        <v>216</v>
      </c>
      <c r="B174" s="189"/>
      <c r="C174" s="13" t="s">
        <v>16</v>
      </c>
      <c r="D174" s="65"/>
      <c r="E174" s="19">
        <f>D174*52</f>
        <v>0</v>
      </c>
    </row>
    <row r="175" spans="1:5" ht="18" customHeight="1">
      <c r="A175" s="286" t="s">
        <v>252</v>
      </c>
      <c r="B175" s="185"/>
      <c r="C175" s="18" t="s">
        <v>20</v>
      </c>
      <c r="D175" s="65"/>
      <c r="E175" s="19">
        <f>D175*4</f>
        <v>0</v>
      </c>
    </row>
    <row r="176" spans="1:5" ht="18" customHeight="1">
      <c r="A176" s="286" t="s">
        <v>211</v>
      </c>
      <c r="B176" s="185"/>
      <c r="C176" s="18" t="s">
        <v>16</v>
      </c>
      <c r="D176" s="65"/>
      <c r="E176" s="19">
        <f>D176*52</f>
        <v>0</v>
      </c>
    </row>
    <row r="177" spans="1:5" ht="18" customHeight="1">
      <c r="A177" s="286" t="s">
        <v>217</v>
      </c>
      <c r="B177" s="185"/>
      <c r="C177" s="18" t="s">
        <v>20</v>
      </c>
      <c r="D177" s="65"/>
      <c r="E177" s="19">
        <f>D177*4</f>
        <v>0</v>
      </c>
    </row>
    <row r="178" spans="1:5" ht="18" customHeight="1" thickBot="1">
      <c r="A178" s="287" t="s">
        <v>84</v>
      </c>
      <c r="B178" s="204"/>
      <c r="C178" s="14" t="s">
        <v>15</v>
      </c>
      <c r="D178" s="205"/>
      <c r="E178" s="295"/>
    </row>
    <row r="179" spans="1:5" ht="18" customHeight="1" thickBot="1" thickTop="1">
      <c r="A179" s="302" t="s">
        <v>12</v>
      </c>
      <c r="B179" s="303"/>
      <c r="C179" s="299">
        <f>SUM(E167:E177)</f>
        <v>0</v>
      </c>
      <c r="D179" s="300"/>
      <c r="E179" s="301"/>
    </row>
    <row r="180" spans="1:3" ht="18" customHeight="1" thickBot="1" thickTop="1">
      <c r="A180" s="3"/>
      <c r="B180" s="3"/>
      <c r="C180" s="3"/>
    </row>
    <row r="181" spans="1:3" ht="18" customHeight="1" thickBot="1">
      <c r="A181" s="207" t="s">
        <v>13</v>
      </c>
      <c r="B181" s="208"/>
      <c r="C181" s="65"/>
    </row>
    <row r="182" spans="1:3" ht="15">
      <c r="A182" s="76"/>
      <c r="B182" s="76"/>
      <c r="C182" s="64"/>
    </row>
    <row r="183" spans="1:3" ht="15">
      <c r="A183" s="76"/>
      <c r="B183" s="76"/>
      <c r="C183" s="64"/>
    </row>
    <row r="184" spans="1:3" ht="15">
      <c r="A184" s="76"/>
      <c r="B184" s="76"/>
      <c r="C184" s="64"/>
    </row>
    <row r="185" spans="1:3" ht="15">
      <c r="A185" s="76"/>
      <c r="B185" s="76"/>
      <c r="C185" s="64"/>
    </row>
    <row r="186" spans="1:3" ht="15">
      <c r="A186" s="76"/>
      <c r="B186" s="76"/>
      <c r="C186" s="64"/>
    </row>
    <row r="187" spans="1:3" ht="15">
      <c r="A187" s="76"/>
      <c r="B187" s="76"/>
      <c r="C187" s="64"/>
    </row>
    <row r="188" spans="1:5" ht="18">
      <c r="A188" s="74" t="s">
        <v>36</v>
      </c>
      <c r="B188" s="74"/>
      <c r="C188" s="74"/>
      <c r="D188" s="229"/>
      <c r="E188" s="229"/>
    </row>
    <row r="189" ht="15.75" thickBot="1">
      <c r="E189" s="21"/>
    </row>
    <row r="190" spans="1:5" ht="15">
      <c r="A190" s="44" t="s">
        <v>0</v>
      </c>
      <c r="B190" s="230" t="s">
        <v>43</v>
      </c>
      <c r="C190" s="231"/>
      <c r="D190" s="231"/>
      <c r="E190" s="232"/>
    </row>
    <row r="191" spans="1:5" ht="15.75" thickBot="1">
      <c r="A191" s="23" t="s">
        <v>1</v>
      </c>
      <c r="B191" s="213" t="s">
        <v>142</v>
      </c>
      <c r="C191" s="214"/>
      <c r="D191" s="214"/>
      <c r="E191" s="215"/>
    </row>
    <row r="192" spans="1:5" ht="30" customHeight="1" thickBot="1">
      <c r="A192" s="220" t="s">
        <v>2</v>
      </c>
      <c r="B192" s="210"/>
      <c r="C192" s="45" t="s">
        <v>3</v>
      </c>
      <c r="D192" s="36" t="s">
        <v>34</v>
      </c>
      <c r="E192" s="39" t="s">
        <v>35</v>
      </c>
    </row>
    <row r="193" spans="1:5" ht="18" customHeight="1" thickTop="1">
      <c r="A193" s="196" t="s">
        <v>182</v>
      </c>
      <c r="B193" s="197"/>
      <c r="C193" s="10" t="s">
        <v>16</v>
      </c>
      <c r="D193" s="65"/>
      <c r="E193" s="26">
        <f>D193*52</f>
        <v>0</v>
      </c>
    </row>
    <row r="194" spans="1:5" ht="18" customHeight="1">
      <c r="A194" s="184" t="s">
        <v>183</v>
      </c>
      <c r="B194" s="185"/>
      <c r="C194" s="11" t="s">
        <v>16</v>
      </c>
      <c r="D194" s="65"/>
      <c r="E194" s="24">
        <f>D194*52</f>
        <v>0</v>
      </c>
    </row>
    <row r="195" spans="1:5" ht="18" customHeight="1">
      <c r="A195" s="198" t="s">
        <v>4</v>
      </c>
      <c r="B195" s="189"/>
      <c r="C195" s="11" t="s">
        <v>16</v>
      </c>
      <c r="D195" s="65"/>
      <c r="E195" s="24">
        <f>D195*52</f>
        <v>0</v>
      </c>
    </row>
    <row r="196" spans="1:5" ht="18" customHeight="1">
      <c r="A196" s="198" t="s">
        <v>184</v>
      </c>
      <c r="B196" s="189"/>
      <c r="C196" s="11" t="s">
        <v>20</v>
      </c>
      <c r="D196" s="65"/>
      <c r="E196" s="24">
        <f>D196*4</f>
        <v>0</v>
      </c>
    </row>
    <row r="197" spans="1:5" ht="18" customHeight="1">
      <c r="A197" s="198" t="s">
        <v>231</v>
      </c>
      <c r="B197" s="189"/>
      <c r="C197" s="11" t="s">
        <v>25</v>
      </c>
      <c r="D197" s="65"/>
      <c r="E197" s="24">
        <f>D197*2</f>
        <v>0</v>
      </c>
    </row>
    <row r="198" spans="1:5" ht="18" customHeight="1">
      <c r="A198" s="198" t="s">
        <v>44</v>
      </c>
      <c r="B198" s="189"/>
      <c r="C198" s="11" t="s">
        <v>17</v>
      </c>
      <c r="D198" s="65"/>
      <c r="E198" s="24">
        <f>D198*12</f>
        <v>0</v>
      </c>
    </row>
    <row r="199" spans="1:5" ht="18" customHeight="1">
      <c r="A199" s="198" t="s">
        <v>45</v>
      </c>
      <c r="B199" s="189"/>
      <c r="C199" s="11" t="s">
        <v>23</v>
      </c>
      <c r="D199" s="65"/>
      <c r="E199" s="29">
        <f>D199*12</f>
        <v>0</v>
      </c>
    </row>
    <row r="200" spans="1:5" ht="35.25" customHeight="1" thickBot="1">
      <c r="A200" s="314" t="s">
        <v>46</v>
      </c>
      <c r="B200" s="315"/>
      <c r="C200" s="50" t="s">
        <v>15</v>
      </c>
      <c r="D200" s="205"/>
      <c r="E200" s="206"/>
    </row>
    <row r="201" spans="1:5" ht="18" customHeight="1" thickBot="1" thickTop="1">
      <c r="A201" s="157" t="s">
        <v>12</v>
      </c>
      <c r="B201" s="158"/>
      <c r="C201" s="159">
        <f>SUM(E193:E199)</f>
        <v>0</v>
      </c>
      <c r="D201" s="160"/>
      <c r="E201" s="161"/>
    </row>
    <row r="202" spans="1:5" ht="18" customHeight="1" thickBot="1">
      <c r="A202" s="42"/>
      <c r="B202" s="42"/>
      <c r="C202" s="73"/>
      <c r="D202" s="41"/>
      <c r="E202" s="41"/>
    </row>
    <row r="203" spans="1:5" ht="18" customHeight="1" thickBot="1">
      <c r="A203" s="216" t="s">
        <v>29</v>
      </c>
      <c r="B203" s="217"/>
      <c r="C203" s="65"/>
      <c r="D203" s="46"/>
      <c r="E203" s="46"/>
    </row>
    <row r="204" spans="1:5" ht="18" customHeight="1">
      <c r="A204" s="63"/>
      <c r="B204" s="63"/>
      <c r="C204" s="64"/>
      <c r="D204" s="46"/>
      <c r="E204" s="46"/>
    </row>
    <row r="205" spans="1:5" ht="18" customHeight="1">
      <c r="A205" s="63"/>
      <c r="B205" s="63"/>
      <c r="C205" s="64"/>
      <c r="D205" s="46"/>
      <c r="E205" s="46"/>
    </row>
    <row r="206" spans="1:5" ht="18" customHeight="1">
      <c r="A206" s="63"/>
      <c r="B206" s="63"/>
      <c r="C206" s="64"/>
      <c r="D206" s="46"/>
      <c r="E206" s="46"/>
    </row>
    <row r="207" spans="1:5" ht="18" customHeight="1">
      <c r="A207" s="63"/>
      <c r="B207" s="63"/>
      <c r="C207" s="64"/>
      <c r="D207" s="46"/>
      <c r="E207" s="46"/>
    </row>
    <row r="208" spans="1:5" ht="18" customHeight="1">
      <c r="A208" s="63"/>
      <c r="B208" s="63"/>
      <c r="C208" s="64"/>
      <c r="D208" s="46"/>
      <c r="E208" s="46"/>
    </row>
    <row r="209" spans="1:5" ht="18" customHeight="1">
      <c r="A209" s="63"/>
      <c r="B209" s="63"/>
      <c r="C209" s="64"/>
      <c r="D209" s="46"/>
      <c r="E209" s="46"/>
    </row>
    <row r="210" spans="1:5" ht="18" customHeight="1">
      <c r="A210" s="63"/>
      <c r="B210" s="63"/>
      <c r="C210" s="64"/>
      <c r="D210" s="46"/>
      <c r="E210" s="46"/>
    </row>
    <row r="211" spans="1:5" ht="18" customHeight="1">
      <c r="A211" s="63"/>
      <c r="B211" s="63"/>
      <c r="C211" s="64"/>
      <c r="D211" s="46"/>
      <c r="E211" s="46"/>
    </row>
    <row r="212" spans="1:5" ht="18" customHeight="1">
      <c r="A212" s="63"/>
      <c r="B212" s="63"/>
      <c r="C212" s="64"/>
      <c r="D212" s="46"/>
      <c r="E212" s="46"/>
    </row>
    <row r="213" spans="1:5" ht="18" customHeight="1">
      <c r="A213" s="132" t="s">
        <v>36</v>
      </c>
      <c r="B213" s="132"/>
      <c r="C213" s="132"/>
      <c r="D213" s="229"/>
      <c r="E213" s="229"/>
    </row>
    <row r="214" ht="18" customHeight="1" thickBot="1"/>
    <row r="215" spans="1:5" ht="18" customHeight="1" thickTop="1">
      <c r="A215" s="2" t="s">
        <v>0</v>
      </c>
      <c r="B215" s="288" t="s">
        <v>256</v>
      </c>
      <c r="C215" s="289"/>
      <c r="D215" s="289"/>
      <c r="E215" s="290"/>
    </row>
    <row r="216" spans="1:5" ht="18" customHeight="1" thickBot="1">
      <c r="A216" s="16" t="s">
        <v>1</v>
      </c>
      <c r="B216" s="242" t="s">
        <v>143</v>
      </c>
      <c r="C216" s="243"/>
      <c r="D216" s="243"/>
      <c r="E216" s="294"/>
    </row>
    <row r="217" spans="1:5" ht="38.25" customHeight="1" thickBot="1">
      <c r="A217" s="209" t="s">
        <v>2</v>
      </c>
      <c r="B217" s="210"/>
      <c r="C217" s="35" t="s">
        <v>3</v>
      </c>
      <c r="D217" s="108" t="s">
        <v>34</v>
      </c>
      <c r="E217" s="40" t="s">
        <v>35</v>
      </c>
    </row>
    <row r="218" spans="1:5" ht="18" customHeight="1" thickTop="1">
      <c r="A218" s="271" t="s">
        <v>278</v>
      </c>
      <c r="B218" s="272"/>
      <c r="C218" s="136" t="s">
        <v>70</v>
      </c>
      <c r="D218" s="65"/>
      <c r="E218" s="17">
        <f>D218*52</f>
        <v>0</v>
      </c>
    </row>
    <row r="219" spans="1:5" ht="18" customHeight="1">
      <c r="A219" s="221" t="s">
        <v>279</v>
      </c>
      <c r="B219" s="222"/>
      <c r="C219" s="137" t="s">
        <v>16</v>
      </c>
      <c r="D219" s="65"/>
      <c r="E219" s="17">
        <f>D219*52</f>
        <v>0</v>
      </c>
    </row>
    <row r="220" spans="1:5" ht="18" customHeight="1">
      <c r="A220" s="221" t="s">
        <v>280</v>
      </c>
      <c r="B220" s="222"/>
      <c r="C220" s="137" t="s">
        <v>20</v>
      </c>
      <c r="D220" s="65"/>
      <c r="E220" s="15">
        <f>D220*4</f>
        <v>0</v>
      </c>
    </row>
    <row r="221" spans="1:5" ht="18" customHeight="1">
      <c r="A221" s="273" t="s">
        <v>257</v>
      </c>
      <c r="B221" s="222"/>
      <c r="C221" s="138" t="s">
        <v>20</v>
      </c>
      <c r="D221" s="65"/>
      <c r="E221" s="15">
        <f>D221*4</f>
        <v>0</v>
      </c>
    </row>
    <row r="222" spans="1:5" ht="18" customHeight="1">
      <c r="A222" s="221" t="s">
        <v>281</v>
      </c>
      <c r="B222" s="222"/>
      <c r="C222" s="138" t="s">
        <v>19</v>
      </c>
      <c r="D222" s="65"/>
      <c r="E222" s="15">
        <f>D222*1</f>
        <v>0</v>
      </c>
    </row>
    <row r="223" spans="1:5" ht="18" customHeight="1">
      <c r="A223" s="223" t="s">
        <v>258</v>
      </c>
      <c r="B223" s="224"/>
      <c r="C223" s="137" t="s">
        <v>19</v>
      </c>
      <c r="D223" s="65"/>
      <c r="E223" s="15">
        <f>D223*1</f>
        <v>0</v>
      </c>
    </row>
    <row r="224" spans="1:5" ht="18" customHeight="1">
      <c r="A224" s="225" t="s">
        <v>259</v>
      </c>
      <c r="B224" s="226"/>
      <c r="C224" s="139" t="s">
        <v>16</v>
      </c>
      <c r="D224" s="65"/>
      <c r="E224" s="15">
        <f>D224*52</f>
        <v>0</v>
      </c>
    </row>
    <row r="225" spans="1:5" ht="18" customHeight="1">
      <c r="A225" s="225" t="s">
        <v>260</v>
      </c>
      <c r="B225" s="226"/>
      <c r="C225" s="140" t="s">
        <v>265</v>
      </c>
      <c r="D225" s="65"/>
      <c r="E225" s="19">
        <f>D225*4</f>
        <v>0</v>
      </c>
    </row>
    <row r="226" spans="1:5" ht="18" customHeight="1">
      <c r="A226" s="225" t="s">
        <v>261</v>
      </c>
      <c r="B226" s="226"/>
      <c r="C226" s="140" t="s">
        <v>20</v>
      </c>
      <c r="D226" s="65"/>
      <c r="E226" s="19">
        <f>D226*4</f>
        <v>0</v>
      </c>
    </row>
    <row r="227" spans="1:5" ht="18" customHeight="1">
      <c r="A227" s="225" t="s">
        <v>262</v>
      </c>
      <c r="B227" s="226"/>
      <c r="C227" s="140" t="s">
        <v>25</v>
      </c>
      <c r="D227" s="65"/>
      <c r="E227" s="19">
        <f>D227*2</f>
        <v>0</v>
      </c>
    </row>
    <row r="228" spans="1:5" ht="44.25" customHeight="1">
      <c r="A228" s="343" t="s">
        <v>263</v>
      </c>
      <c r="B228" s="344"/>
      <c r="C228" s="141" t="s">
        <v>266</v>
      </c>
      <c r="D228" s="65"/>
      <c r="E228" s="19">
        <f>D228*2</f>
        <v>0</v>
      </c>
    </row>
    <row r="229" spans="1:5" ht="18" customHeight="1" thickBot="1">
      <c r="A229" s="351" t="s">
        <v>264</v>
      </c>
      <c r="B229" s="352"/>
      <c r="C229" s="14" t="s">
        <v>15</v>
      </c>
      <c r="D229" s="205"/>
      <c r="E229" s="295"/>
    </row>
    <row r="230" spans="1:5" ht="18" customHeight="1" thickBot="1" thickTop="1">
      <c r="A230" s="302" t="s">
        <v>12</v>
      </c>
      <c r="B230" s="303"/>
      <c r="C230" s="299">
        <f>SUM(E218:E228)</f>
        <v>0</v>
      </c>
      <c r="D230" s="300"/>
      <c r="E230" s="301"/>
    </row>
    <row r="231" spans="1:3" ht="18" customHeight="1" thickBot="1" thickTop="1">
      <c r="A231" s="3"/>
      <c r="B231" s="3"/>
      <c r="C231" s="3"/>
    </row>
    <row r="232" spans="1:3" ht="18" customHeight="1" thickBot="1">
      <c r="A232" s="207" t="s">
        <v>13</v>
      </c>
      <c r="B232" s="208"/>
      <c r="C232" s="65"/>
    </row>
    <row r="233" spans="1:3" ht="15">
      <c r="A233" s="76"/>
      <c r="B233" s="76"/>
      <c r="C233" s="64"/>
    </row>
    <row r="234" spans="1:3" ht="15">
      <c r="A234" s="76"/>
      <c r="B234" s="76"/>
      <c r="C234" s="64"/>
    </row>
    <row r="235" spans="1:3" ht="15">
      <c r="A235" s="76"/>
      <c r="B235" s="76"/>
      <c r="C235" s="64"/>
    </row>
    <row r="236" spans="1:3" ht="15">
      <c r="A236" s="76"/>
      <c r="B236" s="76"/>
      <c r="C236" s="64"/>
    </row>
    <row r="237" spans="1:3" ht="15">
      <c r="A237" s="76"/>
      <c r="B237" s="76"/>
      <c r="C237" s="64"/>
    </row>
    <row r="238" spans="1:3" ht="15">
      <c r="A238" s="76"/>
      <c r="B238" s="76"/>
      <c r="C238" s="64"/>
    </row>
    <row r="239" spans="1:3" ht="15">
      <c r="A239" s="76"/>
      <c r="B239" s="76"/>
      <c r="C239" s="64"/>
    </row>
    <row r="240" spans="1:3" ht="16.5" customHeight="1">
      <c r="A240" s="76"/>
      <c r="B240" s="76"/>
      <c r="C240" s="64"/>
    </row>
    <row r="241" spans="1:5" ht="15.75" customHeight="1">
      <c r="A241" s="74" t="s">
        <v>36</v>
      </c>
      <c r="B241" s="74"/>
      <c r="C241" s="74"/>
      <c r="D241" s="229"/>
      <c r="E241" s="229"/>
    </row>
    <row r="242" ht="15.75" thickBot="1">
      <c r="E242" s="21"/>
    </row>
    <row r="243" spans="1:5" ht="15">
      <c r="A243" s="44" t="s">
        <v>0</v>
      </c>
      <c r="B243" s="230" t="s">
        <v>75</v>
      </c>
      <c r="C243" s="231"/>
      <c r="D243" s="231"/>
      <c r="E243" s="232"/>
    </row>
    <row r="244" spans="1:5" ht="15.75" thickBot="1">
      <c r="A244" s="23" t="s">
        <v>1</v>
      </c>
      <c r="B244" s="213" t="s">
        <v>143</v>
      </c>
      <c r="C244" s="214"/>
      <c r="D244" s="214"/>
      <c r="E244" s="215"/>
    </row>
    <row r="245" spans="1:5" ht="34.5" customHeight="1" thickBot="1">
      <c r="A245" s="220" t="s">
        <v>2</v>
      </c>
      <c r="B245" s="210"/>
      <c r="C245" s="45" t="s">
        <v>3</v>
      </c>
      <c r="D245" s="36" t="s">
        <v>34</v>
      </c>
      <c r="E245" s="39" t="s">
        <v>35</v>
      </c>
    </row>
    <row r="246" spans="1:5" ht="18" customHeight="1" thickTop="1">
      <c r="A246" s="196" t="s">
        <v>185</v>
      </c>
      <c r="B246" s="197"/>
      <c r="C246" s="10" t="s">
        <v>16</v>
      </c>
      <c r="D246" s="65"/>
      <c r="E246" s="52">
        <f>D246*52</f>
        <v>0</v>
      </c>
    </row>
    <row r="247" spans="1:5" ht="18" customHeight="1">
      <c r="A247" s="184" t="s">
        <v>186</v>
      </c>
      <c r="B247" s="185"/>
      <c r="C247" s="11" t="s">
        <v>16</v>
      </c>
      <c r="D247" s="65"/>
      <c r="E247" s="54">
        <f>D247*52</f>
        <v>0</v>
      </c>
    </row>
    <row r="248" spans="1:5" ht="18" customHeight="1">
      <c r="A248" s="198" t="s">
        <v>79</v>
      </c>
      <c r="B248" s="189"/>
      <c r="C248" s="11" t="s">
        <v>16</v>
      </c>
      <c r="D248" s="65"/>
      <c r="E248" s="26">
        <f>D248*52</f>
        <v>0</v>
      </c>
    </row>
    <row r="249" spans="1:5" ht="18" customHeight="1">
      <c r="A249" s="198" t="s">
        <v>188</v>
      </c>
      <c r="B249" s="189"/>
      <c r="C249" s="11" t="s">
        <v>30</v>
      </c>
      <c r="D249" s="65"/>
      <c r="E249" s="24">
        <f>D249*24</f>
        <v>0</v>
      </c>
    </row>
    <row r="250" spans="1:5" ht="18" customHeight="1">
      <c r="A250" s="198" t="s">
        <v>232</v>
      </c>
      <c r="B250" s="189"/>
      <c r="C250" s="11" t="s">
        <v>76</v>
      </c>
      <c r="D250" s="65"/>
      <c r="E250" s="24">
        <f>D250*3</f>
        <v>0</v>
      </c>
    </row>
    <row r="251" spans="1:5" ht="18" customHeight="1">
      <c r="A251" s="198" t="s">
        <v>80</v>
      </c>
      <c r="B251" s="189"/>
      <c r="C251" s="11" t="s">
        <v>25</v>
      </c>
      <c r="D251" s="65"/>
      <c r="E251" s="24">
        <f>D251*2</f>
        <v>0</v>
      </c>
    </row>
    <row r="252" spans="1:5" ht="18" customHeight="1">
      <c r="A252" s="184" t="s">
        <v>187</v>
      </c>
      <c r="B252" s="185"/>
      <c r="C252" s="18" t="s">
        <v>16</v>
      </c>
      <c r="D252" s="65"/>
      <c r="E252" s="24">
        <f>D252*52</f>
        <v>0</v>
      </c>
    </row>
    <row r="253" spans="1:5" ht="18" customHeight="1" thickBot="1">
      <c r="A253" s="203" t="s">
        <v>81</v>
      </c>
      <c r="B253" s="204"/>
      <c r="C253" s="50" t="s">
        <v>15</v>
      </c>
      <c r="D253" s="205"/>
      <c r="E253" s="206"/>
    </row>
    <row r="254" spans="1:5" ht="18" customHeight="1" thickBot="1" thickTop="1">
      <c r="A254" s="157" t="s">
        <v>12</v>
      </c>
      <c r="B254" s="158"/>
      <c r="C254" s="159">
        <f>SUM(E246:E252)</f>
        <v>0</v>
      </c>
      <c r="D254" s="160"/>
      <c r="E254" s="161"/>
    </row>
    <row r="255" spans="1:5" ht="18" customHeight="1" thickBot="1">
      <c r="A255" s="42"/>
      <c r="B255" s="42"/>
      <c r="C255" s="73"/>
      <c r="D255" s="41"/>
      <c r="E255" s="41"/>
    </row>
    <row r="256" spans="1:5" ht="18" customHeight="1" thickBot="1">
      <c r="A256" s="216" t="s">
        <v>29</v>
      </c>
      <c r="B256" s="217"/>
      <c r="C256" s="65"/>
      <c r="D256" s="46"/>
      <c r="E256" s="46"/>
    </row>
    <row r="257" spans="1:3" ht="18" customHeight="1">
      <c r="A257" s="76"/>
      <c r="B257" s="76"/>
      <c r="C257" s="64"/>
    </row>
    <row r="258" spans="1:3" ht="15">
      <c r="A258" s="76"/>
      <c r="B258" s="76"/>
      <c r="C258" s="64"/>
    </row>
    <row r="259" spans="1:3" ht="15">
      <c r="A259" s="76"/>
      <c r="B259" s="76"/>
      <c r="C259" s="64"/>
    </row>
    <row r="260" spans="1:3" ht="15">
      <c r="A260" s="76"/>
      <c r="B260" s="76"/>
      <c r="C260" s="64"/>
    </row>
    <row r="261" spans="1:3" ht="15">
      <c r="A261" s="76"/>
      <c r="B261" s="76"/>
      <c r="C261" s="64"/>
    </row>
    <row r="262" spans="1:3" ht="15">
      <c r="A262" s="76"/>
      <c r="B262" s="76"/>
      <c r="C262" s="64"/>
    </row>
    <row r="263" spans="1:4" ht="15">
      <c r="A263" s="77"/>
      <c r="B263" s="77"/>
      <c r="C263" s="64"/>
      <c r="D263" s="69"/>
    </row>
    <row r="264" spans="1:4" ht="15">
      <c r="A264" s="77"/>
      <c r="B264" s="77"/>
      <c r="C264" s="64"/>
      <c r="D264" s="69"/>
    </row>
    <row r="265" spans="1:4" ht="15">
      <c r="A265" s="77"/>
      <c r="B265" s="77"/>
      <c r="C265" s="64"/>
      <c r="D265" s="69"/>
    </row>
    <row r="266" spans="1:5" ht="15">
      <c r="A266" s="77"/>
      <c r="B266" s="77"/>
      <c r="C266" s="64"/>
      <c r="D266" s="78"/>
      <c r="E266" s="72"/>
    </row>
    <row r="267" spans="1:5" ht="15">
      <c r="A267" s="77"/>
      <c r="B267" s="77"/>
      <c r="C267" s="64"/>
      <c r="D267" s="78"/>
      <c r="E267" s="72"/>
    </row>
    <row r="268" spans="1:5" ht="15">
      <c r="A268" s="77"/>
      <c r="B268" s="77"/>
      <c r="C268" s="64"/>
      <c r="D268" s="78"/>
      <c r="E268" s="72"/>
    </row>
    <row r="269" spans="1:5" ht="15">
      <c r="A269" s="79"/>
      <c r="B269" s="79"/>
      <c r="C269" s="79"/>
      <c r="D269" s="69"/>
      <c r="E269" s="72"/>
    </row>
    <row r="270" spans="1:5" ht="18">
      <c r="A270" s="74" t="s">
        <v>36</v>
      </c>
      <c r="B270" s="74"/>
      <c r="C270" s="74"/>
      <c r="D270" s="229"/>
      <c r="E270" s="229"/>
    </row>
    <row r="271" ht="15.75" thickBot="1">
      <c r="E271" s="21"/>
    </row>
    <row r="272" spans="1:5" ht="15">
      <c r="A272" s="44" t="s">
        <v>0</v>
      </c>
      <c r="B272" s="230" t="s">
        <v>121</v>
      </c>
      <c r="C272" s="231"/>
      <c r="D272" s="231"/>
      <c r="E272" s="232"/>
    </row>
    <row r="273" spans="1:5" ht="15.75" thickBot="1">
      <c r="A273" s="23" t="s">
        <v>1</v>
      </c>
      <c r="B273" s="233" t="s">
        <v>144</v>
      </c>
      <c r="C273" s="234"/>
      <c r="D273" s="234"/>
      <c r="E273" s="235"/>
    </row>
    <row r="274" spans="1:5" ht="33.75" customHeight="1" thickBot="1">
      <c r="A274" s="220" t="s">
        <v>2</v>
      </c>
      <c r="B274" s="210"/>
      <c r="C274" s="45" t="s">
        <v>3</v>
      </c>
      <c r="D274" s="36" t="s">
        <v>34</v>
      </c>
      <c r="E274" s="39" t="s">
        <v>35</v>
      </c>
    </row>
    <row r="275" spans="1:5" ht="18" customHeight="1" thickTop="1">
      <c r="A275" s="236" t="s">
        <v>169</v>
      </c>
      <c r="B275" s="237"/>
      <c r="C275" s="10" t="s">
        <v>16</v>
      </c>
      <c r="D275" s="65"/>
      <c r="E275" s="26">
        <f>D275*52</f>
        <v>0</v>
      </c>
    </row>
    <row r="276" spans="1:5" ht="18" customHeight="1">
      <c r="A276" s="184" t="s">
        <v>170</v>
      </c>
      <c r="B276" s="185"/>
      <c r="C276" s="11" t="s">
        <v>16</v>
      </c>
      <c r="D276" s="65"/>
      <c r="E276" s="26">
        <f>D276*52</f>
        <v>0</v>
      </c>
    </row>
    <row r="277" spans="1:5" ht="18" customHeight="1">
      <c r="A277" s="184" t="s">
        <v>4</v>
      </c>
      <c r="B277" s="185"/>
      <c r="C277" s="11" t="s">
        <v>30</v>
      </c>
      <c r="D277" s="65"/>
      <c r="E277" s="24">
        <f>D277*24</f>
        <v>0</v>
      </c>
    </row>
    <row r="278" spans="1:5" ht="18" customHeight="1">
      <c r="A278" s="198" t="s">
        <v>233</v>
      </c>
      <c r="B278" s="189"/>
      <c r="C278" s="11" t="s">
        <v>20</v>
      </c>
      <c r="D278" s="65"/>
      <c r="E278" s="24">
        <f>D278*4</f>
        <v>0</v>
      </c>
    </row>
    <row r="279" spans="1:5" ht="18" customHeight="1">
      <c r="A279" s="198" t="s">
        <v>5</v>
      </c>
      <c r="B279" s="189"/>
      <c r="C279" s="11" t="s">
        <v>17</v>
      </c>
      <c r="D279" s="65"/>
      <c r="E279" s="24">
        <f>D279*12</f>
        <v>0</v>
      </c>
    </row>
    <row r="280" spans="1:5" ht="18" customHeight="1">
      <c r="A280" s="198" t="s">
        <v>254</v>
      </c>
      <c r="B280" s="189"/>
      <c r="C280" s="11" t="s">
        <v>122</v>
      </c>
      <c r="D280" s="65"/>
      <c r="E280" s="24">
        <f>D280*52</f>
        <v>0</v>
      </c>
    </row>
    <row r="281" spans="1:5" ht="18" customHeight="1">
      <c r="A281" s="198" t="s">
        <v>253</v>
      </c>
      <c r="B281" s="189"/>
      <c r="C281" s="11" t="s">
        <v>16</v>
      </c>
      <c r="D281" s="65"/>
      <c r="E281" s="29">
        <f>D281*52</f>
        <v>0</v>
      </c>
    </row>
    <row r="282" spans="1:5" ht="18" customHeight="1">
      <c r="A282" s="218" t="s">
        <v>31</v>
      </c>
      <c r="B282" s="219"/>
      <c r="C282" s="11" t="s">
        <v>20</v>
      </c>
      <c r="D282" s="65"/>
      <c r="E282" s="29">
        <f>D282*4</f>
        <v>0</v>
      </c>
    </row>
    <row r="283" spans="1:5" ht="18" customHeight="1">
      <c r="A283" s="198" t="s">
        <v>32</v>
      </c>
      <c r="B283" s="189"/>
      <c r="C283" s="11" t="s">
        <v>30</v>
      </c>
      <c r="D283" s="65"/>
      <c r="E283" s="29">
        <f>D283*24</f>
        <v>0</v>
      </c>
    </row>
    <row r="284" spans="1:5" ht="18" customHeight="1">
      <c r="A284" s="198" t="s">
        <v>33</v>
      </c>
      <c r="B284" s="189"/>
      <c r="C284" s="11" t="s">
        <v>25</v>
      </c>
      <c r="D284" s="65"/>
      <c r="E284" s="29">
        <f>D284*2</f>
        <v>0</v>
      </c>
    </row>
    <row r="285" spans="1:5" ht="18" customHeight="1" thickBot="1">
      <c r="A285" s="203" t="s">
        <v>85</v>
      </c>
      <c r="B285" s="204"/>
      <c r="C285" s="14" t="s">
        <v>15</v>
      </c>
      <c r="D285" s="205"/>
      <c r="E285" s="206"/>
    </row>
    <row r="286" spans="1:5" ht="18" customHeight="1" thickBot="1" thickTop="1">
      <c r="A286" s="157" t="s">
        <v>12</v>
      </c>
      <c r="B286" s="158"/>
      <c r="C286" s="159">
        <f>SUM(E275:E284)</f>
        <v>0</v>
      </c>
      <c r="D286" s="160"/>
      <c r="E286" s="161"/>
    </row>
    <row r="287" spans="1:5" ht="18" customHeight="1" thickBot="1">
      <c r="A287" s="42"/>
      <c r="B287" s="42"/>
      <c r="C287" s="41"/>
      <c r="D287" s="41"/>
      <c r="E287" s="41"/>
    </row>
    <row r="288" spans="1:5" ht="18" customHeight="1" thickBot="1">
      <c r="A288" s="216" t="s">
        <v>29</v>
      </c>
      <c r="B288" s="296"/>
      <c r="C288" s="65"/>
      <c r="D288" s="46"/>
      <c r="E288" s="46"/>
    </row>
    <row r="289" spans="1:5" ht="15">
      <c r="A289" s="3"/>
      <c r="B289" s="3"/>
      <c r="C289" s="8"/>
      <c r="D289" s="8"/>
      <c r="E289" s="8"/>
    </row>
    <row r="290" spans="1:3" ht="15" customHeight="1">
      <c r="A290" s="3"/>
      <c r="B290" s="3"/>
      <c r="C290" s="3"/>
    </row>
    <row r="291" spans="1:3" ht="15">
      <c r="A291" s="3"/>
      <c r="B291" s="3"/>
      <c r="C291" s="3"/>
    </row>
    <row r="292" spans="1:3" ht="15">
      <c r="A292" s="3"/>
      <c r="B292" s="3"/>
      <c r="C292" s="3"/>
    </row>
    <row r="293" spans="1:3" ht="15">
      <c r="A293" s="3"/>
      <c r="B293" s="3"/>
      <c r="C293" s="3"/>
    </row>
    <row r="294" spans="1:3" ht="14.25" customHeight="1">
      <c r="A294" s="3"/>
      <c r="B294" s="3"/>
      <c r="C294" s="3"/>
    </row>
    <row r="295" spans="1:3" ht="14.25" customHeight="1">
      <c r="A295" s="3"/>
      <c r="B295" s="3"/>
      <c r="C295" s="3"/>
    </row>
    <row r="296" spans="1:3" ht="15">
      <c r="A296" s="3"/>
      <c r="B296" s="3"/>
      <c r="C296" s="3"/>
    </row>
    <row r="297" spans="1:3" ht="15.75" customHeight="1">
      <c r="A297" s="3"/>
      <c r="B297" s="3"/>
      <c r="C297" s="3"/>
    </row>
    <row r="298" spans="1:5" ht="18">
      <c r="A298" s="74" t="s">
        <v>36</v>
      </c>
      <c r="B298" s="74"/>
      <c r="C298" s="74"/>
      <c r="D298" s="229"/>
      <c r="E298" s="229"/>
    </row>
    <row r="299" ht="15.75" thickBot="1">
      <c r="E299" s="9"/>
    </row>
    <row r="300" spans="1:5" ht="15.75" customHeight="1">
      <c r="A300" s="44" t="s">
        <v>0</v>
      </c>
      <c r="B300" s="230" t="s">
        <v>7</v>
      </c>
      <c r="C300" s="231"/>
      <c r="D300" s="231"/>
      <c r="E300" s="232"/>
    </row>
    <row r="301" spans="1:5" ht="15.75" thickBot="1">
      <c r="A301" s="23" t="s">
        <v>1</v>
      </c>
      <c r="B301" s="213" t="s">
        <v>144</v>
      </c>
      <c r="C301" s="214"/>
      <c r="D301" s="214"/>
      <c r="E301" s="215"/>
    </row>
    <row r="302" spans="1:5" ht="32.25" customHeight="1" thickBot="1">
      <c r="A302" s="220" t="s">
        <v>2</v>
      </c>
      <c r="B302" s="210"/>
      <c r="C302" s="45" t="s">
        <v>3</v>
      </c>
      <c r="D302" s="36" t="s">
        <v>34</v>
      </c>
      <c r="E302" s="39" t="s">
        <v>35</v>
      </c>
    </row>
    <row r="303" spans="1:5" ht="18" customHeight="1" thickTop="1">
      <c r="A303" s="196" t="s">
        <v>171</v>
      </c>
      <c r="B303" s="197"/>
      <c r="C303" s="10" t="s">
        <v>16</v>
      </c>
      <c r="D303" s="65"/>
      <c r="E303" s="26">
        <f>D303*52</f>
        <v>0</v>
      </c>
    </row>
    <row r="304" spans="1:5" ht="18" customHeight="1">
      <c r="A304" s="184" t="s">
        <v>172</v>
      </c>
      <c r="B304" s="185"/>
      <c r="C304" s="11" t="s">
        <v>16</v>
      </c>
      <c r="D304" s="65"/>
      <c r="E304" s="26">
        <f>D304*52</f>
        <v>0</v>
      </c>
    </row>
    <row r="305" spans="1:5" ht="18" customHeight="1">
      <c r="A305" s="198" t="s">
        <v>4</v>
      </c>
      <c r="B305" s="189"/>
      <c r="C305" s="11" t="s">
        <v>30</v>
      </c>
      <c r="D305" s="65"/>
      <c r="E305" s="24">
        <f>D305*24</f>
        <v>0</v>
      </c>
    </row>
    <row r="306" spans="1:5" ht="18" customHeight="1">
      <c r="A306" s="198" t="s">
        <v>234</v>
      </c>
      <c r="B306" s="189"/>
      <c r="C306" s="11" t="s">
        <v>20</v>
      </c>
      <c r="D306" s="65"/>
      <c r="E306" s="24">
        <f>D306*4</f>
        <v>0</v>
      </c>
    </row>
    <row r="307" spans="1:5" ht="18" customHeight="1">
      <c r="A307" s="198" t="s">
        <v>5</v>
      </c>
      <c r="B307" s="189"/>
      <c r="C307" s="11" t="s">
        <v>17</v>
      </c>
      <c r="D307" s="65"/>
      <c r="E307" s="24">
        <f>D307*12</f>
        <v>0</v>
      </c>
    </row>
    <row r="308" spans="1:5" ht="18" customHeight="1">
      <c r="A308" s="198" t="s">
        <v>173</v>
      </c>
      <c r="B308" s="189"/>
      <c r="C308" s="11" t="s">
        <v>16</v>
      </c>
      <c r="D308" s="65"/>
      <c r="E308" s="24">
        <f>D308*52</f>
        <v>0</v>
      </c>
    </row>
    <row r="309" spans="1:5" ht="18" customHeight="1">
      <c r="A309" s="198" t="s">
        <v>174</v>
      </c>
      <c r="B309" s="189"/>
      <c r="C309" s="11" t="s">
        <v>16</v>
      </c>
      <c r="D309" s="65"/>
      <c r="E309" s="29">
        <f>D309*52</f>
        <v>0</v>
      </c>
    </row>
    <row r="310" spans="1:5" ht="18" customHeight="1">
      <c r="A310" s="198" t="s">
        <v>31</v>
      </c>
      <c r="B310" s="189"/>
      <c r="C310" s="11" t="s">
        <v>20</v>
      </c>
      <c r="D310" s="65"/>
      <c r="E310" s="29">
        <f>D310*4</f>
        <v>0</v>
      </c>
    </row>
    <row r="311" spans="1:5" ht="18" customHeight="1">
      <c r="A311" s="198" t="s">
        <v>32</v>
      </c>
      <c r="B311" s="189"/>
      <c r="C311" s="11" t="s">
        <v>30</v>
      </c>
      <c r="D311" s="65"/>
      <c r="E311" s="29">
        <f>D311*24</f>
        <v>0</v>
      </c>
    </row>
    <row r="312" spans="1:5" ht="18" customHeight="1">
      <c r="A312" s="198" t="s">
        <v>33</v>
      </c>
      <c r="B312" s="189"/>
      <c r="C312" s="11" t="s">
        <v>25</v>
      </c>
      <c r="D312" s="65"/>
      <c r="E312" s="29">
        <f>D312*2</f>
        <v>0</v>
      </c>
    </row>
    <row r="313" spans="1:5" ht="18" customHeight="1" thickBot="1">
      <c r="A313" s="203" t="s">
        <v>85</v>
      </c>
      <c r="B313" s="204"/>
      <c r="C313" s="14" t="s">
        <v>15</v>
      </c>
      <c r="D313" s="205"/>
      <c r="E313" s="206"/>
    </row>
    <row r="314" spans="1:5" ht="18" customHeight="1" thickBot="1" thickTop="1">
      <c r="A314" s="157" t="s">
        <v>12</v>
      </c>
      <c r="B314" s="158"/>
      <c r="C314" s="159">
        <f>SUM(E303:E312)</f>
        <v>0</v>
      </c>
      <c r="D314" s="160"/>
      <c r="E314" s="161"/>
    </row>
    <row r="315" spans="1:5" ht="18" customHeight="1" thickBot="1">
      <c r="A315" s="42"/>
      <c r="B315" s="42"/>
      <c r="C315" s="41"/>
      <c r="D315" s="41"/>
      <c r="E315" s="41"/>
    </row>
    <row r="316" spans="1:5" ht="18" customHeight="1" thickBot="1">
      <c r="A316" s="216" t="s">
        <v>29</v>
      </c>
      <c r="B316" s="296"/>
      <c r="C316" s="65"/>
      <c r="D316" s="46"/>
      <c r="E316" s="46"/>
    </row>
    <row r="317" spans="1:5" ht="15">
      <c r="A317" s="3"/>
      <c r="B317" s="3"/>
      <c r="C317" s="8"/>
      <c r="D317" s="8"/>
      <c r="E317" s="8"/>
    </row>
    <row r="318" spans="1:5" ht="15">
      <c r="A318" s="3"/>
      <c r="B318" s="3"/>
      <c r="C318" s="8"/>
      <c r="D318" s="8"/>
      <c r="E318" s="8"/>
    </row>
    <row r="319" spans="1:5" ht="15">
      <c r="A319" s="3"/>
      <c r="B319" s="3"/>
      <c r="C319" s="8"/>
      <c r="D319" s="8"/>
      <c r="E319" s="8"/>
    </row>
    <row r="320" spans="1:5" ht="15">
      <c r="A320" s="3"/>
      <c r="B320" s="3"/>
      <c r="C320" s="8"/>
      <c r="D320" s="8"/>
      <c r="E320" s="8"/>
    </row>
    <row r="321" spans="1:5" ht="13.5" customHeight="1">
      <c r="A321" s="3"/>
      <c r="B321" s="3"/>
      <c r="C321" s="8"/>
      <c r="D321" s="8"/>
      <c r="E321" s="8"/>
    </row>
    <row r="322" spans="1:5" ht="13.5" customHeight="1">
      <c r="A322" s="3"/>
      <c r="B322" s="3"/>
      <c r="C322" s="8"/>
      <c r="D322" s="8"/>
      <c r="E322" s="8"/>
    </row>
    <row r="323" spans="1:5" ht="15">
      <c r="A323" s="3"/>
      <c r="B323" s="3"/>
      <c r="C323" s="8"/>
      <c r="D323" s="8"/>
      <c r="E323" s="8"/>
    </row>
    <row r="324" spans="1:5" ht="15">
      <c r="A324" s="3"/>
      <c r="B324" s="3"/>
      <c r="C324" s="8"/>
      <c r="D324" s="8"/>
      <c r="E324" s="8"/>
    </row>
    <row r="325" spans="1:5" ht="18">
      <c r="A325" s="47" t="s">
        <v>36</v>
      </c>
      <c r="B325" s="47"/>
      <c r="C325" s="47"/>
      <c r="D325" s="229"/>
      <c r="E325" s="229"/>
    </row>
    <row r="326" ht="20.25" customHeight="1" thickBot="1">
      <c r="E326" s="21"/>
    </row>
    <row r="327" spans="1:5" ht="15.75" customHeight="1">
      <c r="A327" s="44" t="s">
        <v>0</v>
      </c>
      <c r="B327" s="230" t="s">
        <v>8</v>
      </c>
      <c r="C327" s="231"/>
      <c r="D327" s="231"/>
      <c r="E327" s="232"/>
    </row>
    <row r="328" spans="1:5" ht="15.75" thickBot="1">
      <c r="A328" s="23" t="s">
        <v>1</v>
      </c>
      <c r="B328" s="213" t="s">
        <v>144</v>
      </c>
      <c r="C328" s="214"/>
      <c r="D328" s="214"/>
      <c r="E328" s="215"/>
    </row>
    <row r="329" spans="1:5" ht="32.25" customHeight="1" thickBot="1">
      <c r="A329" s="220" t="s">
        <v>2</v>
      </c>
      <c r="B329" s="210"/>
      <c r="C329" s="45" t="s">
        <v>3</v>
      </c>
      <c r="D329" s="36" t="s">
        <v>34</v>
      </c>
      <c r="E329" s="39" t="s">
        <v>35</v>
      </c>
    </row>
    <row r="330" spans="1:5" ht="18" customHeight="1" thickTop="1">
      <c r="A330" s="196" t="s">
        <v>169</v>
      </c>
      <c r="B330" s="197"/>
      <c r="C330" s="10" t="s">
        <v>16</v>
      </c>
      <c r="D330" s="65"/>
      <c r="E330" s="26">
        <f>D330*52</f>
        <v>0</v>
      </c>
    </row>
    <row r="331" spans="1:5" ht="18" customHeight="1">
      <c r="A331" s="184" t="s">
        <v>175</v>
      </c>
      <c r="B331" s="185"/>
      <c r="C331" s="11" t="s">
        <v>16</v>
      </c>
      <c r="D331" s="65"/>
      <c r="E331" s="26">
        <f>D331*52</f>
        <v>0</v>
      </c>
    </row>
    <row r="332" spans="1:5" ht="18" customHeight="1">
      <c r="A332" s="198" t="s">
        <v>4</v>
      </c>
      <c r="B332" s="189"/>
      <c r="C332" s="11" t="s">
        <v>30</v>
      </c>
      <c r="D332" s="65"/>
      <c r="E332" s="24">
        <f>D332*24</f>
        <v>0</v>
      </c>
    </row>
    <row r="333" spans="1:5" ht="18" customHeight="1">
      <c r="A333" s="198" t="s">
        <v>235</v>
      </c>
      <c r="B333" s="189"/>
      <c r="C333" s="11" t="s">
        <v>20</v>
      </c>
      <c r="D333" s="65"/>
      <c r="E333" s="24">
        <f>D333*4</f>
        <v>0</v>
      </c>
    </row>
    <row r="334" spans="1:5" ht="18" customHeight="1">
      <c r="A334" s="198" t="s">
        <v>5</v>
      </c>
      <c r="B334" s="189"/>
      <c r="C334" s="11" t="s">
        <v>17</v>
      </c>
      <c r="D334" s="65"/>
      <c r="E334" s="24">
        <f>D334*12</f>
        <v>0</v>
      </c>
    </row>
    <row r="335" spans="1:5" ht="18" customHeight="1">
      <c r="A335" s="198" t="s">
        <v>176</v>
      </c>
      <c r="B335" s="189"/>
      <c r="C335" s="11" t="s">
        <v>16</v>
      </c>
      <c r="D335" s="65"/>
      <c r="E335" s="24">
        <f>D335*52</f>
        <v>0</v>
      </c>
    </row>
    <row r="336" spans="1:5" ht="18" customHeight="1">
      <c r="A336" s="198" t="s">
        <v>253</v>
      </c>
      <c r="B336" s="189"/>
      <c r="C336" s="11" t="s">
        <v>16</v>
      </c>
      <c r="D336" s="65"/>
      <c r="E336" s="29">
        <f>D336*52</f>
        <v>0</v>
      </c>
    </row>
    <row r="337" spans="1:5" ht="18" customHeight="1">
      <c r="A337" s="198" t="s">
        <v>31</v>
      </c>
      <c r="B337" s="189"/>
      <c r="C337" s="11" t="s">
        <v>20</v>
      </c>
      <c r="D337" s="65"/>
      <c r="E337" s="29">
        <f>D337*4</f>
        <v>0</v>
      </c>
    </row>
    <row r="338" spans="1:5" ht="18" customHeight="1">
      <c r="A338" s="198" t="s">
        <v>32</v>
      </c>
      <c r="B338" s="189"/>
      <c r="C338" s="11" t="s">
        <v>30</v>
      </c>
      <c r="D338" s="65"/>
      <c r="E338" s="29">
        <f>D338*24</f>
        <v>0</v>
      </c>
    </row>
    <row r="339" spans="1:5" ht="18" customHeight="1">
      <c r="A339" s="198" t="s">
        <v>33</v>
      </c>
      <c r="B339" s="189"/>
      <c r="C339" s="11" t="s">
        <v>25</v>
      </c>
      <c r="D339" s="65"/>
      <c r="E339" s="29">
        <f>D339*2</f>
        <v>0</v>
      </c>
    </row>
    <row r="340" spans="1:5" ht="18" customHeight="1" thickBot="1">
      <c r="A340" s="203" t="s">
        <v>85</v>
      </c>
      <c r="B340" s="204"/>
      <c r="C340" s="14" t="s">
        <v>15</v>
      </c>
      <c r="D340" s="205"/>
      <c r="E340" s="206"/>
    </row>
    <row r="341" spans="1:5" ht="18" customHeight="1" thickBot="1" thickTop="1">
      <c r="A341" s="157" t="s">
        <v>12</v>
      </c>
      <c r="B341" s="158"/>
      <c r="C341" s="159">
        <f>SUM(E330:E339)</f>
        <v>0</v>
      </c>
      <c r="D341" s="160"/>
      <c r="E341" s="161"/>
    </row>
    <row r="342" spans="1:5" ht="18" customHeight="1" thickBot="1">
      <c r="A342" s="42"/>
      <c r="B342" s="42"/>
      <c r="C342" s="43"/>
      <c r="D342" s="41"/>
      <c r="E342" s="41"/>
    </row>
    <row r="343" spans="1:5" ht="18" customHeight="1" thickBot="1">
      <c r="A343" s="216" t="s">
        <v>29</v>
      </c>
      <c r="B343" s="217"/>
      <c r="C343" s="65"/>
      <c r="D343" s="46"/>
      <c r="E343" s="46"/>
    </row>
    <row r="344" spans="1:5" ht="15">
      <c r="A344" s="3"/>
      <c r="B344" s="3"/>
      <c r="C344" s="8"/>
      <c r="D344" s="8"/>
      <c r="E344" s="8"/>
    </row>
    <row r="345" spans="1:5" ht="15">
      <c r="A345" s="3"/>
      <c r="B345" s="3"/>
      <c r="C345" s="8"/>
      <c r="D345" s="8"/>
      <c r="E345" s="8"/>
    </row>
    <row r="346" spans="1:5" ht="15">
      <c r="A346" s="3"/>
      <c r="B346" s="3"/>
      <c r="C346" s="8"/>
      <c r="D346" s="8"/>
      <c r="E346" s="8"/>
    </row>
    <row r="347" spans="1:5" ht="15">
      <c r="A347" s="3"/>
      <c r="B347" s="3"/>
      <c r="C347" s="8"/>
      <c r="D347" s="8"/>
      <c r="E347" s="8"/>
    </row>
    <row r="348" spans="1:5" ht="15">
      <c r="A348" s="3"/>
      <c r="B348" s="3"/>
      <c r="C348" s="8"/>
      <c r="D348" s="8"/>
      <c r="E348" s="8"/>
    </row>
    <row r="349" spans="1:5" ht="15">
      <c r="A349" s="3"/>
      <c r="B349" s="3"/>
      <c r="C349" s="8"/>
      <c r="D349" s="8"/>
      <c r="E349" s="8"/>
    </row>
    <row r="350" spans="1:5" ht="15">
      <c r="A350" s="3"/>
      <c r="B350" s="3"/>
      <c r="C350" s="8"/>
      <c r="D350" s="8"/>
      <c r="E350" s="8"/>
    </row>
    <row r="351" spans="1:5" ht="15">
      <c r="A351" s="3"/>
      <c r="B351" s="3"/>
      <c r="C351" s="8"/>
      <c r="D351" s="8"/>
      <c r="E351" s="8"/>
    </row>
    <row r="353" spans="1:5" ht="18">
      <c r="A353" s="47" t="s">
        <v>36</v>
      </c>
      <c r="B353" s="47"/>
      <c r="C353" s="47"/>
      <c r="D353" s="229"/>
      <c r="E353" s="229"/>
    </row>
    <row r="354" ht="15.75" thickBot="1">
      <c r="E354" s="21"/>
    </row>
    <row r="355" spans="1:5" ht="15.75" customHeight="1">
      <c r="A355" s="44" t="s">
        <v>0</v>
      </c>
      <c r="B355" s="230" t="s">
        <v>9</v>
      </c>
      <c r="C355" s="231"/>
      <c r="D355" s="231"/>
      <c r="E355" s="232"/>
    </row>
    <row r="356" spans="1:5" ht="15.75" thickBot="1">
      <c r="A356" s="23" t="s">
        <v>1</v>
      </c>
      <c r="B356" s="213" t="s">
        <v>144</v>
      </c>
      <c r="C356" s="214"/>
      <c r="D356" s="214"/>
      <c r="E356" s="215"/>
    </row>
    <row r="357" spans="1:5" ht="33.75" customHeight="1" thickBot="1">
      <c r="A357" s="220" t="s">
        <v>2</v>
      </c>
      <c r="B357" s="210"/>
      <c r="C357" s="45" t="s">
        <v>3</v>
      </c>
      <c r="D357" s="36" t="s">
        <v>34</v>
      </c>
      <c r="E357" s="39" t="s">
        <v>35</v>
      </c>
    </row>
    <row r="358" spans="1:5" ht="18" customHeight="1" thickTop="1">
      <c r="A358" s="196" t="s">
        <v>246</v>
      </c>
      <c r="B358" s="197"/>
      <c r="C358" s="10" t="s">
        <v>16</v>
      </c>
      <c r="D358" s="65"/>
      <c r="E358" s="26">
        <f>D358*52</f>
        <v>0</v>
      </c>
    </row>
    <row r="359" spans="1:5" ht="18" customHeight="1">
      <c r="A359" s="184" t="s">
        <v>247</v>
      </c>
      <c r="B359" s="185"/>
      <c r="C359" s="11" t="s">
        <v>16</v>
      </c>
      <c r="D359" s="65"/>
      <c r="E359" s="24">
        <f>D359*52</f>
        <v>0</v>
      </c>
    </row>
    <row r="360" spans="1:5" ht="18" customHeight="1">
      <c r="A360" s="198" t="s">
        <v>4</v>
      </c>
      <c r="B360" s="189"/>
      <c r="C360" s="11" t="s">
        <v>30</v>
      </c>
      <c r="D360" s="65"/>
      <c r="E360" s="24">
        <f>D360*24</f>
        <v>0</v>
      </c>
    </row>
    <row r="361" spans="1:5" ht="18" customHeight="1">
      <c r="A361" s="198" t="s">
        <v>236</v>
      </c>
      <c r="B361" s="189"/>
      <c r="C361" s="11" t="s">
        <v>20</v>
      </c>
      <c r="D361" s="65"/>
      <c r="E361" s="24">
        <f>D361*4</f>
        <v>0</v>
      </c>
    </row>
    <row r="362" spans="1:5" ht="18" customHeight="1">
      <c r="A362" s="198" t="s">
        <v>5</v>
      </c>
      <c r="B362" s="189"/>
      <c r="C362" s="11" t="s">
        <v>17</v>
      </c>
      <c r="D362" s="65"/>
      <c r="E362" s="24">
        <f>D362*12</f>
        <v>0</v>
      </c>
    </row>
    <row r="363" spans="1:5" ht="18" customHeight="1">
      <c r="A363" s="198" t="s">
        <v>248</v>
      </c>
      <c r="B363" s="189"/>
      <c r="C363" s="11" t="s">
        <v>16</v>
      </c>
      <c r="D363" s="65"/>
      <c r="E363" s="24">
        <f>D363*52</f>
        <v>0</v>
      </c>
    </row>
    <row r="364" spans="1:5" ht="18" customHeight="1">
      <c r="A364" s="198" t="s">
        <v>253</v>
      </c>
      <c r="B364" s="189"/>
      <c r="C364" s="11" t="s">
        <v>16</v>
      </c>
      <c r="D364" s="65"/>
      <c r="E364" s="29">
        <f>D364*52</f>
        <v>0</v>
      </c>
    </row>
    <row r="365" spans="1:5" ht="18" customHeight="1">
      <c r="A365" s="198" t="s">
        <v>31</v>
      </c>
      <c r="B365" s="189"/>
      <c r="C365" s="11" t="s">
        <v>20</v>
      </c>
      <c r="D365" s="65"/>
      <c r="E365" s="29">
        <f>D365*4</f>
        <v>0</v>
      </c>
    </row>
    <row r="366" spans="1:5" ht="18" customHeight="1">
      <c r="A366" s="198" t="s">
        <v>32</v>
      </c>
      <c r="B366" s="189"/>
      <c r="C366" s="11" t="s">
        <v>30</v>
      </c>
      <c r="D366" s="65"/>
      <c r="E366" s="29">
        <f>D366*24</f>
        <v>0</v>
      </c>
    </row>
    <row r="367" spans="1:5" ht="18" customHeight="1">
      <c r="A367" s="198" t="s">
        <v>33</v>
      </c>
      <c r="B367" s="189"/>
      <c r="C367" s="11" t="s">
        <v>25</v>
      </c>
      <c r="D367" s="65"/>
      <c r="E367" s="29">
        <f>D367*2</f>
        <v>0</v>
      </c>
    </row>
    <row r="368" spans="1:5" ht="18" customHeight="1" thickBot="1">
      <c r="A368" s="203" t="s">
        <v>85</v>
      </c>
      <c r="B368" s="204"/>
      <c r="C368" s="14" t="s">
        <v>15</v>
      </c>
      <c r="D368" s="205"/>
      <c r="E368" s="206"/>
    </row>
    <row r="369" spans="1:5" ht="18" customHeight="1" thickBot="1" thickTop="1">
      <c r="A369" s="157" t="s">
        <v>12</v>
      </c>
      <c r="B369" s="158"/>
      <c r="C369" s="159">
        <f>SUM(E358:E367)</f>
        <v>0</v>
      </c>
      <c r="D369" s="160"/>
      <c r="E369" s="161"/>
    </row>
    <row r="370" spans="1:5" ht="18" customHeight="1" thickBot="1">
      <c r="A370" s="42"/>
      <c r="B370" s="42"/>
      <c r="C370" s="43"/>
      <c r="D370" s="41"/>
      <c r="E370" s="41"/>
    </row>
    <row r="371" spans="1:5" ht="18" customHeight="1" thickBot="1">
      <c r="A371" s="216" t="s">
        <v>29</v>
      </c>
      <c r="B371" s="217"/>
      <c r="C371" s="65"/>
      <c r="D371" s="46"/>
      <c r="E371" s="46"/>
    </row>
    <row r="372" spans="1:5" ht="18" customHeight="1">
      <c r="A372" s="3"/>
      <c r="B372" s="3"/>
      <c r="C372" s="8"/>
      <c r="D372" s="8"/>
      <c r="E372" s="8"/>
    </row>
    <row r="381" spans="1:5" ht="18">
      <c r="A381" s="47" t="s">
        <v>36</v>
      </c>
      <c r="B381" s="47"/>
      <c r="C381" s="47"/>
      <c r="D381" s="229"/>
      <c r="E381" s="229"/>
    </row>
    <row r="382" ht="15.75" thickBot="1">
      <c r="E382" s="21"/>
    </row>
    <row r="383" spans="1:5" ht="15">
      <c r="A383" s="44" t="s">
        <v>0</v>
      </c>
      <c r="B383" s="230" t="s">
        <v>37</v>
      </c>
      <c r="C383" s="231"/>
      <c r="D383" s="231"/>
      <c r="E383" s="232"/>
    </row>
    <row r="384" spans="1:5" ht="15.75" thickBot="1">
      <c r="A384" s="23" t="s">
        <v>1</v>
      </c>
      <c r="B384" s="213" t="s">
        <v>145</v>
      </c>
      <c r="C384" s="214"/>
      <c r="D384" s="214"/>
      <c r="E384" s="215"/>
    </row>
    <row r="385" spans="1:5" ht="29.25" customHeight="1" thickBot="1">
      <c r="A385" s="220" t="s">
        <v>2</v>
      </c>
      <c r="B385" s="210"/>
      <c r="C385" s="45" t="s">
        <v>3</v>
      </c>
      <c r="D385" s="36" t="s">
        <v>34</v>
      </c>
      <c r="E385" s="39" t="s">
        <v>35</v>
      </c>
    </row>
    <row r="386" spans="1:5" ht="33" customHeight="1" thickTop="1">
      <c r="A386" s="304" t="s">
        <v>192</v>
      </c>
      <c r="B386" s="305"/>
      <c r="C386" s="10" t="s">
        <v>16</v>
      </c>
      <c r="D386" s="65"/>
      <c r="E386" s="26">
        <f>D386*52</f>
        <v>0</v>
      </c>
    </row>
    <row r="387" spans="1:5" ht="21" customHeight="1">
      <c r="A387" s="184" t="s">
        <v>38</v>
      </c>
      <c r="B387" s="185"/>
      <c r="C387" s="11" t="s">
        <v>16</v>
      </c>
      <c r="D387" s="65"/>
      <c r="E387" s="24">
        <f>D387*52</f>
        <v>0</v>
      </c>
    </row>
    <row r="388" spans="1:5" ht="15">
      <c r="A388" s="198" t="s">
        <v>39</v>
      </c>
      <c r="B388" s="189"/>
      <c r="C388" s="11" t="s">
        <v>16</v>
      </c>
      <c r="D388" s="65"/>
      <c r="E388" s="24">
        <f>D388*52</f>
        <v>0</v>
      </c>
    </row>
    <row r="389" spans="1:5" ht="15">
      <c r="A389" s="198" t="s">
        <v>193</v>
      </c>
      <c r="B389" s="189"/>
      <c r="C389" s="11" t="s">
        <v>30</v>
      </c>
      <c r="D389" s="65"/>
      <c r="E389" s="24">
        <f>D389*24</f>
        <v>0</v>
      </c>
    </row>
    <row r="390" spans="1:5" ht="15">
      <c r="A390" s="198" t="s">
        <v>237</v>
      </c>
      <c r="B390" s="189"/>
      <c r="C390" s="11" t="s">
        <v>25</v>
      </c>
      <c r="D390" s="65"/>
      <c r="E390" s="24">
        <f>D390*2</f>
        <v>0</v>
      </c>
    </row>
    <row r="391" spans="1:5" ht="15">
      <c r="A391" s="198" t="s">
        <v>40</v>
      </c>
      <c r="B391" s="189"/>
      <c r="C391" s="11" t="s">
        <v>19</v>
      </c>
      <c r="D391" s="65"/>
      <c r="E391" s="24">
        <f>D391*1</f>
        <v>0</v>
      </c>
    </row>
    <row r="392" spans="1:5" ht="30" customHeight="1">
      <c r="A392" s="218" t="s">
        <v>194</v>
      </c>
      <c r="B392" s="219"/>
      <c r="C392" s="11" t="s">
        <v>41</v>
      </c>
      <c r="D392" s="65"/>
      <c r="E392" s="29">
        <f>D392*52</f>
        <v>0</v>
      </c>
    </row>
    <row r="393" spans="1:5" ht="27" customHeight="1" thickBot="1">
      <c r="A393" s="203" t="s">
        <v>42</v>
      </c>
      <c r="B393" s="204"/>
      <c r="C393" s="14" t="s">
        <v>15</v>
      </c>
      <c r="D393" s="205"/>
      <c r="E393" s="206"/>
    </row>
    <row r="394" spans="1:5" ht="16.5" thickBot="1" thickTop="1">
      <c r="A394" s="157" t="s">
        <v>12</v>
      </c>
      <c r="B394" s="158"/>
      <c r="C394" s="159">
        <f>SUM(E386:E392)</f>
        <v>0</v>
      </c>
      <c r="D394" s="160"/>
      <c r="E394" s="161"/>
    </row>
    <row r="395" spans="1:5" ht="15.75" thickBot="1">
      <c r="A395" s="42"/>
      <c r="B395" s="42"/>
      <c r="C395" s="49"/>
      <c r="D395" s="41"/>
      <c r="E395" s="41"/>
    </row>
    <row r="396" spans="1:5" ht="15.75" thickBot="1">
      <c r="A396" s="216" t="s">
        <v>29</v>
      </c>
      <c r="B396" s="217"/>
      <c r="C396" s="65"/>
      <c r="D396" s="46"/>
      <c r="E396" s="46"/>
    </row>
    <row r="409" spans="1:5" ht="18">
      <c r="A409" s="47" t="s">
        <v>36</v>
      </c>
      <c r="B409" s="47"/>
      <c r="C409" s="47"/>
      <c r="D409" s="229"/>
      <c r="E409" s="229"/>
    </row>
    <row r="410" ht="15.75" thickBot="1">
      <c r="E410" s="21"/>
    </row>
    <row r="411" spans="1:5" ht="15">
      <c r="A411" s="44" t="s">
        <v>0</v>
      </c>
      <c r="B411" s="230" t="s">
        <v>47</v>
      </c>
      <c r="C411" s="231"/>
      <c r="D411" s="231"/>
      <c r="E411" s="232"/>
    </row>
    <row r="412" spans="1:5" ht="15.75" thickBot="1">
      <c r="A412" s="23" t="s">
        <v>1</v>
      </c>
      <c r="B412" s="213" t="s">
        <v>146</v>
      </c>
      <c r="C412" s="214"/>
      <c r="D412" s="214"/>
      <c r="E412" s="215"/>
    </row>
    <row r="413" spans="1:5" ht="31.5" customHeight="1" thickBot="1">
      <c r="A413" s="220" t="s">
        <v>2</v>
      </c>
      <c r="B413" s="210"/>
      <c r="C413" s="45" t="s">
        <v>3</v>
      </c>
      <c r="D413" s="36" t="s">
        <v>34</v>
      </c>
      <c r="E413" s="39" t="s">
        <v>35</v>
      </c>
    </row>
    <row r="414" spans="1:5" ht="18" customHeight="1" thickTop="1">
      <c r="A414" s="306" t="s">
        <v>196</v>
      </c>
      <c r="B414" s="307"/>
      <c r="C414" s="51" t="s">
        <v>16</v>
      </c>
      <c r="D414" s="65"/>
      <c r="E414" s="52">
        <f>D414*52</f>
        <v>0</v>
      </c>
    </row>
    <row r="415" spans="1:5" ht="18" customHeight="1">
      <c r="A415" s="308" t="s">
        <v>195</v>
      </c>
      <c r="B415" s="309"/>
      <c r="C415" s="53" t="s">
        <v>17</v>
      </c>
      <c r="D415" s="65"/>
      <c r="E415" s="54">
        <f>D415*12</f>
        <v>0</v>
      </c>
    </row>
    <row r="416" spans="1:5" ht="18" customHeight="1">
      <c r="A416" s="310" t="s">
        <v>48</v>
      </c>
      <c r="B416" s="311"/>
      <c r="C416" s="53" t="s">
        <v>19</v>
      </c>
      <c r="D416" s="65"/>
      <c r="E416" s="54">
        <f>D416*1</f>
        <v>0</v>
      </c>
    </row>
    <row r="417" spans="1:5" ht="18" customHeight="1">
      <c r="A417" s="196" t="s">
        <v>197</v>
      </c>
      <c r="B417" s="197"/>
      <c r="C417" s="10" t="s">
        <v>16</v>
      </c>
      <c r="D417" s="65"/>
      <c r="E417" s="26">
        <f>D417*52</f>
        <v>0</v>
      </c>
    </row>
    <row r="418" spans="1:5" ht="18" customHeight="1">
      <c r="A418" s="184" t="s">
        <v>198</v>
      </c>
      <c r="B418" s="185"/>
      <c r="C418" s="11" t="s">
        <v>16</v>
      </c>
      <c r="D418" s="65"/>
      <c r="E418" s="24">
        <f>D418*52</f>
        <v>0</v>
      </c>
    </row>
    <row r="419" spans="1:5" ht="18" customHeight="1">
      <c r="A419" s="198" t="s">
        <v>49</v>
      </c>
      <c r="B419" s="189"/>
      <c r="C419" s="11" t="s">
        <v>16</v>
      </c>
      <c r="D419" s="65"/>
      <c r="E419" s="24">
        <f>D419*52</f>
        <v>0</v>
      </c>
    </row>
    <row r="420" spans="1:5" ht="18" customHeight="1">
      <c r="A420" s="184" t="s">
        <v>50</v>
      </c>
      <c r="B420" s="185"/>
      <c r="C420" s="11" t="s">
        <v>30</v>
      </c>
      <c r="D420" s="65"/>
      <c r="E420" s="24">
        <f>D420*24</f>
        <v>0</v>
      </c>
    </row>
    <row r="421" spans="1:5" ht="18" customHeight="1">
      <c r="A421" s="184" t="s">
        <v>51</v>
      </c>
      <c r="B421" s="185"/>
      <c r="C421" s="11" t="s">
        <v>17</v>
      </c>
      <c r="D421" s="65"/>
      <c r="E421" s="24">
        <f>D421*12</f>
        <v>0</v>
      </c>
    </row>
    <row r="422" spans="1:5" ht="18" customHeight="1">
      <c r="A422" s="184" t="s">
        <v>52</v>
      </c>
      <c r="B422" s="185"/>
      <c r="C422" s="11" t="s">
        <v>20</v>
      </c>
      <c r="D422" s="65"/>
      <c r="E422" s="24">
        <f>D422*4</f>
        <v>0</v>
      </c>
    </row>
    <row r="423" spans="1:5" ht="18" customHeight="1">
      <c r="A423" s="198" t="s">
        <v>53</v>
      </c>
      <c r="B423" s="189"/>
      <c r="C423" s="11" t="s">
        <v>17</v>
      </c>
      <c r="D423" s="65"/>
      <c r="E423" s="24">
        <f>D423*12</f>
        <v>0</v>
      </c>
    </row>
    <row r="424" spans="1:5" ht="18" customHeight="1">
      <c r="A424" s="184" t="s">
        <v>54</v>
      </c>
      <c r="B424" s="185"/>
      <c r="C424" s="11" t="s">
        <v>17</v>
      </c>
      <c r="D424" s="65"/>
      <c r="E424" s="24">
        <f>D424*12</f>
        <v>0</v>
      </c>
    </row>
    <row r="425" spans="1:5" ht="18" customHeight="1">
      <c r="A425" s="198" t="s">
        <v>55</v>
      </c>
      <c r="B425" s="189"/>
      <c r="C425" s="11" t="s">
        <v>19</v>
      </c>
      <c r="D425" s="65"/>
      <c r="E425" s="24">
        <f>D425*1</f>
        <v>0</v>
      </c>
    </row>
    <row r="426" spans="1:5" ht="18" customHeight="1">
      <c r="A426" s="198" t="s">
        <v>56</v>
      </c>
      <c r="B426" s="189"/>
      <c r="C426" s="11" t="s">
        <v>25</v>
      </c>
      <c r="D426" s="65"/>
      <c r="E426" s="24">
        <f>D426*2</f>
        <v>0</v>
      </c>
    </row>
    <row r="427" spans="1:5" ht="18" customHeight="1">
      <c r="A427" s="184" t="s">
        <v>57</v>
      </c>
      <c r="B427" s="185"/>
      <c r="C427" s="11" t="s">
        <v>25</v>
      </c>
      <c r="D427" s="65"/>
      <c r="E427" s="24">
        <f>D427*2</f>
        <v>0</v>
      </c>
    </row>
    <row r="428" spans="1:5" ht="18" customHeight="1">
      <c r="A428" s="184" t="s">
        <v>58</v>
      </c>
      <c r="B428" s="185"/>
      <c r="C428" s="11" t="s">
        <v>19</v>
      </c>
      <c r="D428" s="65"/>
      <c r="E428" s="24">
        <f>D428*1</f>
        <v>0</v>
      </c>
    </row>
    <row r="429" spans="1:5" ht="18" customHeight="1">
      <c r="A429" s="198" t="s">
        <v>199</v>
      </c>
      <c r="B429" s="189"/>
      <c r="C429" s="11" t="s">
        <v>20</v>
      </c>
      <c r="D429" s="65"/>
      <c r="E429" s="29">
        <f>D429*4</f>
        <v>0</v>
      </c>
    </row>
    <row r="430" spans="1:5" ht="27.75" customHeight="1" thickBot="1">
      <c r="A430" s="297" t="s">
        <v>59</v>
      </c>
      <c r="B430" s="298"/>
      <c r="C430" s="11" t="s">
        <v>23</v>
      </c>
      <c r="D430" s="65"/>
      <c r="E430" s="29">
        <f>D430*12</f>
        <v>0</v>
      </c>
    </row>
    <row r="431" spans="1:5" ht="15.75" customHeight="1" thickBot="1" thickTop="1">
      <c r="A431" s="227" t="s">
        <v>12</v>
      </c>
      <c r="B431" s="341"/>
      <c r="C431" s="312">
        <f>SUM(E414:E430)</f>
        <v>0</v>
      </c>
      <c r="D431" s="312"/>
      <c r="E431" s="313"/>
    </row>
    <row r="432" spans="1:5" ht="21.75" customHeight="1" hidden="1">
      <c r="A432" s="105"/>
      <c r="B432" s="84"/>
      <c r="C432" s="84"/>
      <c r="D432" s="84"/>
      <c r="E432" s="106"/>
    </row>
    <row r="433" spans="1:5" ht="24" customHeight="1" thickBot="1">
      <c r="A433" s="314" t="s">
        <v>86</v>
      </c>
      <c r="B433" s="315"/>
      <c r="C433" s="50" t="s">
        <v>15</v>
      </c>
      <c r="D433" s="57"/>
      <c r="E433" s="58"/>
    </row>
    <row r="434" spans="1:5" ht="21.75" customHeight="1" thickBot="1" thickTop="1">
      <c r="A434" s="216" t="s">
        <v>29</v>
      </c>
      <c r="B434" s="217"/>
      <c r="C434" s="65"/>
      <c r="D434" s="46"/>
      <c r="E434" s="46"/>
    </row>
    <row r="435" spans="1:5" ht="15">
      <c r="A435" s="3"/>
      <c r="B435" s="3"/>
      <c r="C435" s="8"/>
      <c r="D435" s="8"/>
      <c r="E435" s="8"/>
    </row>
    <row r="436" spans="1:5" ht="18">
      <c r="A436" s="47" t="s">
        <v>36</v>
      </c>
      <c r="B436" s="47"/>
      <c r="C436" s="47"/>
      <c r="D436" s="229"/>
      <c r="E436" s="229"/>
    </row>
    <row r="437" ht="15.75" thickBot="1">
      <c r="E437" s="21"/>
    </row>
    <row r="438" spans="1:5" ht="15">
      <c r="A438" s="44" t="s">
        <v>0</v>
      </c>
      <c r="B438" s="230" t="s">
        <v>60</v>
      </c>
      <c r="C438" s="231"/>
      <c r="D438" s="231"/>
      <c r="E438" s="232"/>
    </row>
    <row r="439" spans="1:5" ht="15.75" thickBot="1">
      <c r="A439" s="23" t="s">
        <v>1</v>
      </c>
      <c r="B439" s="213" t="s">
        <v>147</v>
      </c>
      <c r="C439" s="214"/>
      <c r="D439" s="214"/>
      <c r="E439" s="215"/>
    </row>
    <row r="440" spans="1:5" ht="30.75" customHeight="1" thickBot="1">
      <c r="A440" s="220" t="s">
        <v>2</v>
      </c>
      <c r="B440" s="210"/>
      <c r="C440" s="45" t="s">
        <v>3</v>
      </c>
      <c r="D440" s="36" t="s">
        <v>34</v>
      </c>
      <c r="E440" s="39" t="s">
        <v>35</v>
      </c>
    </row>
    <row r="441" spans="1:5" ht="22.5" customHeight="1" thickTop="1">
      <c r="A441" s="318" t="s">
        <v>178</v>
      </c>
      <c r="B441" s="319"/>
      <c r="C441" s="51" t="s">
        <v>16</v>
      </c>
      <c r="D441" s="65"/>
      <c r="E441" s="52">
        <f>D441*52</f>
        <v>0</v>
      </c>
    </row>
    <row r="442" spans="1:5" ht="18" customHeight="1">
      <c r="A442" s="310" t="s">
        <v>179</v>
      </c>
      <c r="B442" s="311"/>
      <c r="C442" s="53" t="s">
        <v>16</v>
      </c>
      <c r="D442" s="65"/>
      <c r="E442" s="54">
        <f>D442*52</f>
        <v>0</v>
      </c>
    </row>
    <row r="443" spans="1:5" ht="18" customHeight="1">
      <c r="A443" s="196" t="s">
        <v>180</v>
      </c>
      <c r="B443" s="197"/>
      <c r="C443" s="10" t="s">
        <v>16</v>
      </c>
      <c r="D443" s="65"/>
      <c r="E443" s="26">
        <f>D443*52</f>
        <v>0</v>
      </c>
    </row>
    <row r="444" spans="1:5" ht="17.25" customHeight="1">
      <c r="A444" s="184" t="s">
        <v>238</v>
      </c>
      <c r="B444" s="185"/>
      <c r="C444" s="11" t="s">
        <v>19</v>
      </c>
      <c r="D444" s="65"/>
      <c r="E444" s="24">
        <f>D444*1</f>
        <v>0</v>
      </c>
    </row>
    <row r="445" spans="1:5" ht="18" customHeight="1" thickBot="1">
      <c r="A445" s="198" t="s">
        <v>181</v>
      </c>
      <c r="B445" s="189"/>
      <c r="C445" s="11" t="s">
        <v>20</v>
      </c>
      <c r="D445" s="65"/>
      <c r="E445" s="24">
        <f>D445*4</f>
        <v>0</v>
      </c>
    </row>
    <row r="446" spans="1:5" ht="16.5" thickBot="1" thickTop="1">
      <c r="A446" s="130" t="s">
        <v>12</v>
      </c>
      <c r="B446" s="131"/>
      <c r="C446" s="312">
        <f>SUM(E441:E445)</f>
        <v>0</v>
      </c>
      <c r="D446" s="312"/>
      <c r="E446" s="313"/>
    </row>
    <row r="447" spans="1:5" ht="15">
      <c r="A447" s="55"/>
      <c r="B447" s="55"/>
      <c r="C447" s="55"/>
      <c r="D447" s="55"/>
      <c r="E447" s="56"/>
    </row>
    <row r="448" spans="1:5" ht="15.75" thickBot="1">
      <c r="A448" s="314" t="s">
        <v>61</v>
      </c>
      <c r="B448" s="315"/>
      <c r="C448" s="50" t="s">
        <v>15</v>
      </c>
      <c r="D448" s="57"/>
      <c r="E448" s="58"/>
    </row>
    <row r="449" spans="1:5" ht="16.5" thickBot="1" thickTop="1">
      <c r="A449" s="216" t="s">
        <v>29</v>
      </c>
      <c r="B449" s="217"/>
      <c r="C449" s="65"/>
      <c r="D449" s="46"/>
      <c r="E449" s="46"/>
    </row>
    <row r="450" spans="1:5" ht="15">
      <c r="A450" s="63"/>
      <c r="B450" s="63"/>
      <c r="C450" s="64"/>
      <c r="D450" s="46"/>
      <c r="E450" s="46"/>
    </row>
    <row r="451" spans="1:5" ht="18">
      <c r="A451" s="74" t="s">
        <v>36</v>
      </c>
      <c r="B451" s="74"/>
      <c r="C451" s="74"/>
      <c r="D451" s="317"/>
      <c r="E451" s="317"/>
    </row>
    <row r="452" ht="15.75" thickBot="1">
      <c r="E452" s="21"/>
    </row>
    <row r="453" spans="1:5" ht="15">
      <c r="A453" s="44" t="s">
        <v>0</v>
      </c>
      <c r="B453" s="230" t="s">
        <v>69</v>
      </c>
      <c r="C453" s="231"/>
      <c r="D453" s="231"/>
      <c r="E453" s="232"/>
    </row>
    <row r="454" spans="1:5" ht="15.75" thickBot="1">
      <c r="A454" s="23" t="s">
        <v>1</v>
      </c>
      <c r="B454" s="213" t="s">
        <v>148</v>
      </c>
      <c r="C454" s="214"/>
      <c r="D454" s="214"/>
      <c r="E454" s="215"/>
    </row>
    <row r="455" spans="1:5" ht="30.75" customHeight="1" thickBot="1">
      <c r="A455" s="220" t="s">
        <v>2</v>
      </c>
      <c r="B455" s="210"/>
      <c r="C455" s="45" t="s">
        <v>3</v>
      </c>
      <c r="D455" s="36" t="s">
        <v>34</v>
      </c>
      <c r="E455" s="39" t="s">
        <v>35</v>
      </c>
    </row>
    <row r="456" spans="1:5" ht="15.75" thickTop="1">
      <c r="A456" s="196" t="s">
        <v>177</v>
      </c>
      <c r="B456" s="197"/>
      <c r="C456" s="10" t="s">
        <v>70</v>
      </c>
      <c r="D456" s="65"/>
      <c r="E456" s="26">
        <f>D456*52</f>
        <v>0</v>
      </c>
    </row>
    <row r="457" spans="1:5" ht="15">
      <c r="A457" s="297" t="s">
        <v>71</v>
      </c>
      <c r="B457" s="298"/>
      <c r="C457" s="11" t="s">
        <v>16</v>
      </c>
      <c r="D457" s="65"/>
      <c r="E457" s="24">
        <f>D457*52</f>
        <v>0</v>
      </c>
    </row>
    <row r="458" spans="1:5" ht="15">
      <c r="A458" s="297" t="s">
        <v>239</v>
      </c>
      <c r="B458" s="298"/>
      <c r="C458" s="11" t="s">
        <v>20</v>
      </c>
      <c r="D458" s="65"/>
      <c r="E458" s="24">
        <f>D458*4</f>
        <v>0</v>
      </c>
    </row>
    <row r="459" spans="1:5" ht="15.75" thickBot="1">
      <c r="A459" s="203" t="s">
        <v>72</v>
      </c>
      <c r="B459" s="204"/>
      <c r="C459" s="14" t="s">
        <v>15</v>
      </c>
      <c r="D459" s="205"/>
      <c r="E459" s="206"/>
    </row>
    <row r="460" spans="1:5" ht="16.5" thickBot="1" thickTop="1">
      <c r="A460" s="157" t="s">
        <v>12</v>
      </c>
      <c r="B460" s="158"/>
      <c r="C460" s="159">
        <f>SUM(E456:E458)</f>
        <v>0</v>
      </c>
      <c r="D460" s="160"/>
      <c r="E460" s="161"/>
    </row>
    <row r="461" spans="1:5" ht="15.75" thickBot="1">
      <c r="A461" s="3"/>
      <c r="B461" s="3"/>
      <c r="C461" s="8"/>
      <c r="D461" s="8"/>
      <c r="E461" s="8"/>
    </row>
    <row r="462" spans="1:3" ht="15.75" thickBot="1">
      <c r="A462" s="216" t="s">
        <v>29</v>
      </c>
      <c r="B462" s="217"/>
      <c r="C462" s="65"/>
    </row>
    <row r="465" spans="1:5" ht="18">
      <c r="A465" s="59" t="s">
        <v>36</v>
      </c>
      <c r="B465" s="59"/>
      <c r="C465" s="59"/>
      <c r="D465" s="316"/>
      <c r="E465" s="316"/>
    </row>
    <row r="466" ht="15.75" thickBot="1">
      <c r="E466" s="60"/>
    </row>
    <row r="467" spans="1:5" ht="15">
      <c r="A467" s="44" t="s">
        <v>0</v>
      </c>
      <c r="B467" s="230" t="s">
        <v>62</v>
      </c>
      <c r="C467" s="231"/>
      <c r="D467" s="231"/>
      <c r="E467" s="232"/>
    </row>
    <row r="468" spans="1:5" ht="15.75" thickBot="1">
      <c r="A468" s="61" t="s">
        <v>1</v>
      </c>
      <c r="B468" s="213" t="s">
        <v>149</v>
      </c>
      <c r="C468" s="350"/>
      <c r="D468" s="350"/>
      <c r="E468" s="215"/>
    </row>
    <row r="469" spans="1:5" ht="33.75" customHeight="1" thickBot="1">
      <c r="A469" s="220" t="s">
        <v>2</v>
      </c>
      <c r="B469" s="210"/>
      <c r="C469" s="45" t="s">
        <v>3</v>
      </c>
      <c r="D469" s="36" t="s">
        <v>34</v>
      </c>
      <c r="E469" s="39" t="s">
        <v>35</v>
      </c>
    </row>
    <row r="470" spans="1:5" ht="15.75" thickTop="1">
      <c r="A470" s="320" t="s">
        <v>200</v>
      </c>
      <c r="B470" s="321"/>
      <c r="C470" s="80" t="s">
        <v>16</v>
      </c>
      <c r="D470" s="65"/>
      <c r="E470" s="81">
        <f>D470*52</f>
        <v>0</v>
      </c>
    </row>
    <row r="471" spans="1:5" ht="15">
      <c r="A471" s="186" t="s">
        <v>63</v>
      </c>
      <c r="B471" s="187"/>
      <c r="C471" s="82" t="s">
        <v>17</v>
      </c>
      <c r="D471" s="65"/>
      <c r="E471" s="83">
        <f>D471*12</f>
        <v>0</v>
      </c>
    </row>
    <row r="472" spans="1:5" ht="15">
      <c r="A472" s="186" t="s">
        <v>201</v>
      </c>
      <c r="B472" s="187"/>
      <c r="C472" s="10" t="s">
        <v>16</v>
      </c>
      <c r="D472" s="65"/>
      <c r="E472" s="62">
        <f>D472*52</f>
        <v>0</v>
      </c>
    </row>
    <row r="473" spans="1:5" ht="15">
      <c r="A473" s="186" t="s">
        <v>203</v>
      </c>
      <c r="B473" s="187"/>
      <c r="C473" s="11" t="s">
        <v>16</v>
      </c>
      <c r="D473" s="65"/>
      <c r="E473" s="29">
        <f>D473*52</f>
        <v>0</v>
      </c>
    </row>
    <row r="474" spans="1:5" ht="15">
      <c r="A474" s="196" t="s">
        <v>64</v>
      </c>
      <c r="B474" s="197"/>
      <c r="C474" s="11" t="s">
        <v>19</v>
      </c>
      <c r="D474" s="65"/>
      <c r="E474" s="29">
        <f>D474*1</f>
        <v>0</v>
      </c>
    </row>
    <row r="475" spans="1:5" ht="15">
      <c r="A475" s="184" t="s">
        <v>202</v>
      </c>
      <c r="B475" s="185"/>
      <c r="C475" s="11" t="s">
        <v>16</v>
      </c>
      <c r="D475" s="65"/>
      <c r="E475" s="29">
        <f>D475*52</f>
        <v>0</v>
      </c>
    </row>
    <row r="476" spans="1:5" ht="15">
      <c r="A476" s="198" t="s">
        <v>206</v>
      </c>
      <c r="B476" s="189"/>
      <c r="C476" s="11" t="s">
        <v>17</v>
      </c>
      <c r="D476" s="65"/>
      <c r="E476" s="29">
        <f>D476*12</f>
        <v>0</v>
      </c>
    </row>
    <row r="477" spans="1:5" ht="15" customHeight="1">
      <c r="A477" s="297" t="s">
        <v>204</v>
      </c>
      <c r="B477" s="298"/>
      <c r="C477" s="11" t="s">
        <v>16</v>
      </c>
      <c r="D477" s="65"/>
      <c r="E477" s="29">
        <f>D477*52</f>
        <v>0</v>
      </c>
    </row>
    <row r="478" spans="1:5" ht="15" customHeight="1">
      <c r="A478" s="297" t="s">
        <v>65</v>
      </c>
      <c r="B478" s="298"/>
      <c r="C478" s="11" t="s">
        <v>17</v>
      </c>
      <c r="D478" s="65"/>
      <c r="E478" s="29">
        <f>D478*12</f>
        <v>0</v>
      </c>
    </row>
    <row r="479" spans="1:5" ht="15">
      <c r="A479" s="184" t="s">
        <v>66</v>
      </c>
      <c r="B479" s="185"/>
      <c r="C479" s="11" t="s">
        <v>25</v>
      </c>
      <c r="D479" s="65"/>
      <c r="E479" s="29">
        <f>D479*2</f>
        <v>0</v>
      </c>
    </row>
    <row r="480" spans="1:5" ht="28.5" customHeight="1">
      <c r="A480" s="297" t="s">
        <v>205</v>
      </c>
      <c r="B480" s="298"/>
      <c r="C480" s="11" t="s">
        <v>17</v>
      </c>
      <c r="D480" s="65"/>
      <c r="E480" s="29">
        <f>D480*12</f>
        <v>0</v>
      </c>
    </row>
    <row r="481" spans="1:5" ht="15" customHeight="1">
      <c r="A481" s="184" t="s">
        <v>67</v>
      </c>
      <c r="B481" s="185"/>
      <c r="C481" s="11" t="s">
        <v>17</v>
      </c>
      <c r="D481" s="65"/>
      <c r="E481" s="29">
        <f>D481*12</f>
        <v>0</v>
      </c>
    </row>
    <row r="482" spans="1:5" ht="15">
      <c r="A482" s="184" t="s">
        <v>68</v>
      </c>
      <c r="B482" s="185"/>
      <c r="C482" s="11" t="s">
        <v>25</v>
      </c>
      <c r="D482" s="65"/>
      <c r="E482" s="29">
        <f>D482*2</f>
        <v>0</v>
      </c>
    </row>
    <row r="483" spans="1:5" ht="15.75" thickBot="1">
      <c r="A483" s="203" t="s">
        <v>6</v>
      </c>
      <c r="B483" s="204"/>
      <c r="C483" s="86" t="s">
        <v>26</v>
      </c>
      <c r="D483" s="358"/>
      <c r="E483" s="359"/>
    </row>
    <row r="484" spans="1:5" ht="18" customHeight="1" thickBot="1" thickTop="1">
      <c r="A484" s="227" t="s">
        <v>12</v>
      </c>
      <c r="B484" s="357"/>
      <c r="C484" s="312">
        <f>SUM(E470:E482)</f>
        <v>0</v>
      </c>
      <c r="D484" s="312"/>
      <c r="E484" s="313"/>
    </row>
    <row r="485" spans="1:5" ht="15">
      <c r="A485" s="84"/>
      <c r="B485" s="84"/>
      <c r="C485" s="84"/>
      <c r="D485" s="84"/>
      <c r="E485" s="85"/>
    </row>
    <row r="495" spans="1:5" ht="18">
      <c r="A495" s="47" t="s">
        <v>36</v>
      </c>
      <c r="B495" s="47"/>
      <c r="C495" s="47"/>
      <c r="D495" s="229"/>
      <c r="E495" s="229"/>
    </row>
    <row r="496" ht="15.75" thickBot="1">
      <c r="E496" s="21"/>
    </row>
    <row r="497" spans="1:5" ht="15">
      <c r="A497" s="44" t="s">
        <v>0</v>
      </c>
      <c r="B497" s="230" t="s">
        <v>78</v>
      </c>
      <c r="C497" s="231"/>
      <c r="D497" s="231"/>
      <c r="E497" s="232"/>
    </row>
    <row r="498" spans="1:5" ht="15.75" thickBot="1">
      <c r="A498" s="23" t="s">
        <v>1</v>
      </c>
      <c r="B498" s="213" t="s">
        <v>150</v>
      </c>
      <c r="C498" s="214"/>
      <c r="D498" s="214"/>
      <c r="E498" s="215"/>
    </row>
    <row r="499" spans="1:5" ht="27" thickBot="1">
      <c r="A499" s="220" t="s">
        <v>2</v>
      </c>
      <c r="B499" s="210"/>
      <c r="C499" s="45" t="s">
        <v>3</v>
      </c>
      <c r="D499" s="36" t="s">
        <v>34</v>
      </c>
      <c r="E499" s="39" t="s">
        <v>35</v>
      </c>
    </row>
    <row r="500" spans="1:5" ht="29.25" customHeight="1" thickTop="1">
      <c r="A500" s="304" t="s">
        <v>189</v>
      </c>
      <c r="B500" s="305"/>
      <c r="C500" s="10" t="s">
        <v>30</v>
      </c>
      <c r="D500" s="65"/>
      <c r="E500" s="26">
        <f>D500*24</f>
        <v>0</v>
      </c>
    </row>
    <row r="501" spans="1:5" ht="18" customHeight="1">
      <c r="A501" s="198" t="s">
        <v>77</v>
      </c>
      <c r="B501" s="189"/>
      <c r="C501" s="11" t="s">
        <v>17</v>
      </c>
      <c r="D501" s="65"/>
      <c r="E501" s="24">
        <f>D501*12</f>
        <v>0</v>
      </c>
    </row>
    <row r="502" spans="1:5" ht="18" customHeight="1">
      <c r="A502" s="198" t="s">
        <v>190</v>
      </c>
      <c r="B502" s="189"/>
      <c r="C502" s="11" t="s">
        <v>25</v>
      </c>
      <c r="D502" s="65"/>
      <c r="E502" s="24">
        <f>D502*2</f>
        <v>0</v>
      </c>
    </row>
    <row r="503" spans="1:5" ht="18" customHeight="1">
      <c r="A503" s="198" t="s">
        <v>240</v>
      </c>
      <c r="B503" s="189"/>
      <c r="C503" s="11" t="s">
        <v>25</v>
      </c>
      <c r="D503" s="65"/>
      <c r="E503" s="24">
        <f>D503*2</f>
        <v>0</v>
      </c>
    </row>
    <row r="504" spans="1:5" ht="23.25" customHeight="1" thickBot="1">
      <c r="A504" s="203" t="s">
        <v>191</v>
      </c>
      <c r="B504" s="204"/>
      <c r="C504" s="101" t="s">
        <v>26</v>
      </c>
      <c r="D504" s="205"/>
      <c r="E504" s="206"/>
    </row>
    <row r="505" spans="1:5" ht="25.5" customHeight="1" thickBot="1" thickTop="1">
      <c r="A505" s="157" t="s">
        <v>12</v>
      </c>
      <c r="B505" s="158"/>
      <c r="C505" s="159">
        <f>SUM(E500:E503)</f>
        <v>0</v>
      </c>
      <c r="D505" s="160"/>
      <c r="E505" s="161"/>
    </row>
    <row r="506" spans="1:5" ht="15">
      <c r="A506" s="42"/>
      <c r="B506" s="42"/>
      <c r="C506" s="41"/>
      <c r="D506" s="41"/>
      <c r="E506" s="41"/>
    </row>
    <row r="507" ht="12" customHeight="1">
      <c r="C507" s="72"/>
    </row>
    <row r="508" ht="17.1" customHeight="1">
      <c r="C508" s="72"/>
    </row>
    <row r="509" ht="17.1" customHeight="1">
      <c r="C509" s="72"/>
    </row>
    <row r="510" ht="17.1" customHeight="1">
      <c r="C510" s="72"/>
    </row>
    <row r="511" ht="17.1" customHeight="1">
      <c r="C511" s="72"/>
    </row>
    <row r="512" ht="17.1" customHeight="1">
      <c r="C512" s="72"/>
    </row>
    <row r="513" ht="17.1" customHeight="1">
      <c r="C513" s="72"/>
    </row>
    <row r="514" ht="12" customHeight="1">
      <c r="C514" s="72"/>
    </row>
    <row r="515" ht="12" customHeight="1">
      <c r="C515" s="72"/>
    </row>
    <row r="516" ht="12" customHeight="1">
      <c r="C516" s="72"/>
    </row>
    <row r="517" ht="12" customHeight="1">
      <c r="C517" s="72"/>
    </row>
    <row r="518" ht="12" customHeight="1">
      <c r="C518" s="72"/>
    </row>
    <row r="519" ht="18" customHeight="1">
      <c r="C519" s="72"/>
    </row>
    <row r="520" ht="18" customHeight="1">
      <c r="C520" s="72"/>
    </row>
    <row r="521" ht="18" customHeight="1">
      <c r="C521" s="72"/>
    </row>
    <row r="522" ht="18" customHeight="1">
      <c r="C522" s="72"/>
    </row>
    <row r="523" ht="18" customHeight="1"/>
    <row r="524" spans="1:5" ht="18" customHeight="1">
      <c r="A524" s="59" t="s">
        <v>36</v>
      </c>
      <c r="B524" s="59"/>
      <c r="C524" s="59"/>
      <c r="D524" s="316"/>
      <c r="E524" s="316"/>
    </row>
    <row r="525" spans="4:5" ht="18" customHeight="1" thickBot="1">
      <c r="D525" s="75"/>
      <c r="E525" s="60"/>
    </row>
    <row r="526" spans="1:5" ht="18" customHeight="1">
      <c r="A526" s="44" t="s">
        <v>0</v>
      </c>
      <c r="B526" s="322" t="s">
        <v>114</v>
      </c>
      <c r="C526" s="322"/>
      <c r="D526" s="322"/>
      <c r="E526" s="323"/>
    </row>
    <row r="527" spans="1:5" ht="18" customHeight="1" thickBot="1">
      <c r="A527" s="61" t="s">
        <v>1</v>
      </c>
      <c r="B527" s="324" t="s">
        <v>151</v>
      </c>
      <c r="C527" s="324"/>
      <c r="D527" s="324"/>
      <c r="E527" s="325"/>
    </row>
    <row r="528" spans="1:5" ht="45" customHeight="1" thickBot="1" thickTop="1">
      <c r="A528" s="326" t="s">
        <v>2</v>
      </c>
      <c r="B528" s="327"/>
      <c r="C528" s="150" t="s">
        <v>3</v>
      </c>
      <c r="D528" s="151" t="s">
        <v>34</v>
      </c>
      <c r="E528" s="152" t="s">
        <v>35</v>
      </c>
    </row>
    <row r="529" spans="1:5" ht="17.25" customHeight="1" thickTop="1">
      <c r="A529" s="196" t="s">
        <v>242</v>
      </c>
      <c r="B529" s="197"/>
      <c r="C529" s="10" t="s">
        <v>16</v>
      </c>
      <c r="D529" s="65"/>
      <c r="E529" s="62">
        <f>D529*52</f>
        <v>0</v>
      </c>
    </row>
    <row r="530" spans="1:5" ht="18" customHeight="1">
      <c r="A530" s="184" t="s">
        <v>115</v>
      </c>
      <c r="B530" s="185"/>
      <c r="C530" s="11" t="s">
        <v>16</v>
      </c>
      <c r="D530" s="65"/>
      <c r="E530" s="29">
        <f>D530*52</f>
        <v>0</v>
      </c>
    </row>
    <row r="531" spans="1:5" ht="18" customHeight="1">
      <c r="A531" s="198" t="s">
        <v>116</v>
      </c>
      <c r="B531" s="189"/>
      <c r="C531" s="11" t="s">
        <v>30</v>
      </c>
      <c r="D531" s="65"/>
      <c r="E531" s="29">
        <f>D531*24</f>
        <v>0</v>
      </c>
    </row>
    <row r="532" spans="1:5" ht="18" customHeight="1">
      <c r="A532" s="198" t="s">
        <v>255</v>
      </c>
      <c r="B532" s="189"/>
      <c r="C532" s="11" t="s">
        <v>30</v>
      </c>
      <c r="D532" s="65"/>
      <c r="E532" s="29">
        <f>D532*24</f>
        <v>0</v>
      </c>
    </row>
    <row r="533" spans="1:5" ht="18" customHeight="1">
      <c r="A533" s="198" t="s">
        <v>117</v>
      </c>
      <c r="B533" s="189"/>
      <c r="C533" s="11" t="s">
        <v>30</v>
      </c>
      <c r="D533" s="65"/>
      <c r="E533" s="29">
        <f>D533*24</f>
        <v>0</v>
      </c>
    </row>
    <row r="534" spans="1:5" ht="18" customHeight="1">
      <c r="A534" s="198" t="s">
        <v>244</v>
      </c>
      <c r="B534" s="189"/>
      <c r="C534" s="11" t="s">
        <v>118</v>
      </c>
      <c r="D534" s="65"/>
      <c r="E534" s="29">
        <f>D534*1</f>
        <v>0</v>
      </c>
    </row>
    <row r="535" spans="1:5" ht="18" customHeight="1">
      <c r="A535" s="134" t="s">
        <v>243</v>
      </c>
      <c r="B535" s="133"/>
      <c r="C535" s="11" t="s">
        <v>119</v>
      </c>
      <c r="D535" s="65"/>
      <c r="E535" s="29">
        <f>D535*3</f>
        <v>0</v>
      </c>
    </row>
    <row r="536" spans="1:5" ht="18" customHeight="1">
      <c r="A536" s="198" t="s">
        <v>120</v>
      </c>
      <c r="B536" s="189"/>
      <c r="C536" s="11" t="s">
        <v>76</v>
      </c>
      <c r="D536" s="65"/>
      <c r="E536" s="29">
        <f>D536*3</f>
        <v>0</v>
      </c>
    </row>
    <row r="537" spans="1:5" ht="18" customHeight="1">
      <c r="A537" s="198" t="s">
        <v>241</v>
      </c>
      <c r="B537" s="189"/>
      <c r="C537" s="11" t="s">
        <v>76</v>
      </c>
      <c r="D537" s="65"/>
      <c r="E537" s="29">
        <f>D537*3</f>
        <v>0</v>
      </c>
    </row>
    <row r="538" spans="1:5" ht="18" customHeight="1" thickBot="1">
      <c r="A538" s="203" t="s">
        <v>191</v>
      </c>
      <c r="B538" s="204"/>
      <c r="C538" s="101" t="s">
        <v>26</v>
      </c>
      <c r="D538" s="205"/>
      <c r="E538" s="206"/>
    </row>
    <row r="539" spans="1:5" ht="18" customHeight="1" thickBot="1" thickTop="1">
      <c r="A539" s="328" t="s">
        <v>12</v>
      </c>
      <c r="B539" s="329"/>
      <c r="C539" s="330">
        <f>SUM(E529:E537)</f>
        <v>0</v>
      </c>
      <c r="D539" s="330"/>
      <c r="E539" s="331"/>
    </row>
    <row r="540" spans="1:5" ht="18" customHeight="1">
      <c r="A540" s="5"/>
      <c r="B540" s="5"/>
      <c r="C540" s="102"/>
      <c r="D540" s="102"/>
      <c r="E540" s="102"/>
    </row>
    <row r="541" spans="1:5" ht="18" customHeight="1">
      <c r="A541" s="5"/>
      <c r="B541" s="5"/>
      <c r="C541" s="102"/>
      <c r="D541" s="102"/>
      <c r="E541" s="102"/>
    </row>
    <row r="542" spans="1:5" ht="18" customHeight="1">
      <c r="A542" s="5"/>
      <c r="B542" s="5"/>
      <c r="C542" s="102"/>
      <c r="D542" s="102"/>
      <c r="E542" s="102"/>
    </row>
    <row r="543" spans="1:5" ht="18" customHeight="1">
      <c r="A543" s="5"/>
      <c r="B543" s="5"/>
      <c r="C543" s="102"/>
      <c r="D543" s="102"/>
      <c r="E543" s="102"/>
    </row>
    <row r="544" spans="1:5" ht="18" customHeight="1">
      <c r="A544" s="5"/>
      <c r="B544" s="5"/>
      <c r="C544" s="102"/>
      <c r="D544" s="102"/>
      <c r="E544" s="102"/>
    </row>
    <row r="545" spans="1:5" ht="18" customHeight="1">
      <c r="A545" s="5"/>
      <c r="B545" s="5"/>
      <c r="C545" s="102"/>
      <c r="D545" s="102"/>
      <c r="E545" s="102"/>
    </row>
    <row r="546" spans="1:5" ht="18" customHeight="1">
      <c r="A546" s="5"/>
      <c r="B546" s="5"/>
      <c r="C546" s="102"/>
      <c r="D546" s="102"/>
      <c r="E546" s="102"/>
    </row>
    <row r="547" spans="1:5" ht="18" customHeight="1">
      <c r="A547" s="5"/>
      <c r="B547" s="5"/>
      <c r="C547" s="102"/>
      <c r="D547" s="102"/>
      <c r="E547" s="102"/>
    </row>
    <row r="548" spans="1:5" ht="18" customHeight="1">
      <c r="A548" s="5"/>
      <c r="B548" s="5"/>
      <c r="C548" s="102"/>
      <c r="D548" s="102"/>
      <c r="E548" s="102"/>
    </row>
    <row r="549" spans="1:5" ht="18" customHeight="1">
      <c r="A549" s="5"/>
      <c r="B549" s="5"/>
      <c r="C549" s="135"/>
      <c r="D549" s="102"/>
      <c r="E549" s="102"/>
    </row>
    <row r="550" spans="1:5" ht="18" customHeight="1">
      <c r="A550" s="132" t="s">
        <v>36</v>
      </c>
      <c r="B550" s="132"/>
      <c r="C550" s="132"/>
      <c r="D550" s="229"/>
      <c r="E550" s="229"/>
    </row>
    <row r="551" ht="18" customHeight="1" thickBot="1">
      <c r="E551" s="21"/>
    </row>
    <row r="552" spans="1:5" ht="18" customHeight="1">
      <c r="A552" s="44" t="s">
        <v>0</v>
      </c>
      <c r="B552" s="230" t="s">
        <v>271</v>
      </c>
      <c r="C552" s="231"/>
      <c r="D552" s="231"/>
      <c r="E552" s="232"/>
    </row>
    <row r="553" spans="1:5" ht="18" customHeight="1" thickBot="1">
      <c r="A553" s="23" t="s">
        <v>1</v>
      </c>
      <c r="B553" s="213" t="s">
        <v>145</v>
      </c>
      <c r="C553" s="214"/>
      <c r="D553" s="214"/>
      <c r="E553" s="215"/>
    </row>
    <row r="554" spans="1:5" ht="36" customHeight="1" thickBot="1">
      <c r="A554" s="220" t="s">
        <v>2</v>
      </c>
      <c r="B554" s="210"/>
      <c r="C554" s="45" t="s">
        <v>3</v>
      </c>
      <c r="D554" s="36" t="s">
        <v>34</v>
      </c>
      <c r="E554" s="39" t="s">
        <v>35</v>
      </c>
    </row>
    <row r="555" spans="1:5" ht="30.75" customHeight="1" thickTop="1">
      <c r="A555" s="353" t="s">
        <v>285</v>
      </c>
      <c r="B555" s="272"/>
      <c r="C555" s="148" t="s">
        <v>30</v>
      </c>
      <c r="D555" s="113"/>
      <c r="E555" s="26">
        <f>D555*24</f>
        <v>0</v>
      </c>
    </row>
    <row r="556" spans="1:5" ht="18" customHeight="1">
      <c r="A556" s="354" t="s">
        <v>5</v>
      </c>
      <c r="B556" s="222"/>
      <c r="C556" s="382" t="s">
        <v>30</v>
      </c>
      <c r="D556" s="65"/>
      <c r="E556" s="24">
        <f>D556*24</f>
        <v>0</v>
      </c>
    </row>
    <row r="557" spans="1:5" ht="18" customHeight="1">
      <c r="A557" s="354" t="s">
        <v>71</v>
      </c>
      <c r="B557" s="222"/>
      <c r="C557" s="382" t="s">
        <v>17</v>
      </c>
      <c r="D557" s="65"/>
      <c r="E557" s="24">
        <f>D557*12</f>
        <v>0</v>
      </c>
    </row>
    <row r="558" spans="1:5" ht="18" customHeight="1">
      <c r="A558" s="354" t="s">
        <v>272</v>
      </c>
      <c r="B558" s="222"/>
      <c r="C558" s="149" t="s">
        <v>17</v>
      </c>
      <c r="D558" s="65"/>
      <c r="E558" s="24">
        <f>D558*12</f>
        <v>0</v>
      </c>
    </row>
    <row r="559" spans="1:5" ht="18" customHeight="1">
      <c r="A559" s="354" t="s">
        <v>276</v>
      </c>
      <c r="B559" s="222"/>
      <c r="C559" s="149" t="s">
        <v>17</v>
      </c>
      <c r="D559" s="65"/>
      <c r="E559" s="24">
        <f>D559*12</f>
        <v>0</v>
      </c>
    </row>
    <row r="560" spans="1:5" ht="18" customHeight="1">
      <c r="A560" s="355" t="s">
        <v>277</v>
      </c>
      <c r="B560" s="224"/>
      <c r="C560" s="149" t="s">
        <v>76</v>
      </c>
      <c r="D560" s="65"/>
      <c r="E560" s="24">
        <f>D560*3</f>
        <v>0</v>
      </c>
    </row>
    <row r="561" spans="1:5" ht="18" customHeight="1" thickBot="1">
      <c r="A561" s="356" t="s">
        <v>191</v>
      </c>
      <c r="B561" s="204"/>
      <c r="C561" s="14" t="s">
        <v>26</v>
      </c>
      <c r="D561" s="205"/>
      <c r="E561" s="206"/>
    </row>
    <row r="562" spans="1:5" ht="18" customHeight="1" thickBot="1" thickTop="1">
      <c r="A562" s="157" t="s">
        <v>12</v>
      </c>
      <c r="B562" s="158"/>
      <c r="C562" s="159">
        <f>SUM(E555:E560)</f>
        <v>0</v>
      </c>
      <c r="D562" s="160"/>
      <c r="E562" s="161"/>
    </row>
    <row r="563" spans="1:5" ht="18" customHeight="1" thickBot="1">
      <c r="A563" s="42"/>
      <c r="B563" s="42"/>
      <c r="C563" s="73"/>
      <c r="D563" s="41"/>
      <c r="E563" s="41"/>
    </row>
    <row r="564" spans="1:5" ht="18" customHeight="1" thickBot="1">
      <c r="A564" s="216" t="s">
        <v>29</v>
      </c>
      <c r="B564" s="217"/>
      <c r="C564" s="65"/>
      <c r="D564" s="46"/>
      <c r="E564" s="46"/>
    </row>
    <row r="565" spans="1:5" ht="18" customHeight="1">
      <c r="A565" s="5"/>
      <c r="B565" s="5"/>
      <c r="C565" s="135"/>
      <c r="D565" s="102"/>
      <c r="E565" s="102"/>
    </row>
    <row r="566" spans="1:5" ht="18" customHeight="1">
      <c r="A566" s="5"/>
      <c r="B566" s="5"/>
      <c r="C566" s="135"/>
      <c r="D566" s="102"/>
      <c r="E566" s="102"/>
    </row>
    <row r="567" spans="1:5" ht="18" customHeight="1">
      <c r="A567" s="5"/>
      <c r="B567" s="5"/>
      <c r="C567" s="135"/>
      <c r="D567" s="102"/>
      <c r="E567" s="102"/>
    </row>
    <row r="568" spans="1:5" ht="18" customHeight="1" thickBot="1">
      <c r="A568" s="5"/>
      <c r="B568" s="5"/>
      <c r="C568" s="135"/>
      <c r="D568" s="102"/>
      <c r="E568" s="102"/>
    </row>
    <row r="569" spans="1:3" ht="22.5" thickBot="1" thickTop="1">
      <c r="A569" s="192" t="s">
        <v>110</v>
      </c>
      <c r="B569" s="193"/>
      <c r="C569" s="104">
        <f>SUM(C14,C38,C51,C64,C92,C120,C145,C157,C179,C201,C230,C254,C286,C314,C341,C369,C394,C431,C446,C460,C484,C505,C539,C562,)</f>
        <v>0</v>
      </c>
    </row>
    <row r="570" ht="15.75" thickTop="1"/>
    <row r="575" ht="15.75" thickBot="1"/>
    <row r="576" spans="1:5" ht="24" thickBot="1">
      <c r="A576" s="162" t="s">
        <v>102</v>
      </c>
      <c r="B576" s="163"/>
      <c r="C576" s="163"/>
      <c r="D576" s="163"/>
      <c r="E576" s="164"/>
    </row>
    <row r="577" ht="15.75" thickBot="1"/>
    <row r="578" spans="1:5" ht="18">
      <c r="A578" s="22" t="s">
        <v>0</v>
      </c>
      <c r="B578" s="165" t="s">
        <v>87</v>
      </c>
      <c r="C578" s="166"/>
      <c r="D578" s="166"/>
      <c r="E578" s="167"/>
    </row>
    <row r="579" spans="1:5" ht="18.75" thickBot="1">
      <c r="A579" s="109"/>
      <c r="B579" s="168" t="s">
        <v>88</v>
      </c>
      <c r="C579" s="169"/>
      <c r="D579" s="169"/>
      <c r="E579" s="170"/>
    </row>
    <row r="580" spans="1:5" ht="27.75" thickBot="1" thickTop="1">
      <c r="A580" s="171" t="s">
        <v>2</v>
      </c>
      <c r="B580" s="172"/>
      <c r="C580" s="114" t="s">
        <v>3</v>
      </c>
      <c r="D580" s="112" t="s">
        <v>34</v>
      </c>
      <c r="E580" s="110" t="s">
        <v>35</v>
      </c>
    </row>
    <row r="581" spans="1:5" ht="33" customHeight="1">
      <c r="A581" s="334" t="s">
        <v>219</v>
      </c>
      <c r="B581" s="335"/>
      <c r="C581" s="115" t="s">
        <v>16</v>
      </c>
      <c r="D581" s="113"/>
      <c r="E581" s="26">
        <f>D581*52</f>
        <v>0</v>
      </c>
    </row>
    <row r="582" spans="1:5" ht="15">
      <c r="A582" s="111" t="s">
        <v>91</v>
      </c>
      <c r="B582" s="103"/>
      <c r="C582" s="115" t="s">
        <v>17</v>
      </c>
      <c r="D582" s="113"/>
      <c r="E582" s="24">
        <f>D582*12</f>
        <v>0</v>
      </c>
    </row>
    <row r="583" spans="1:5" ht="15">
      <c r="A583" s="178" t="s">
        <v>92</v>
      </c>
      <c r="B583" s="179"/>
      <c r="C583" s="116" t="s">
        <v>19</v>
      </c>
      <c r="D583" s="113"/>
      <c r="E583" s="24">
        <f>D583*1</f>
        <v>0</v>
      </c>
    </row>
    <row r="584" spans="1:5" ht="15">
      <c r="A584" s="178" t="s">
        <v>220</v>
      </c>
      <c r="B584" s="179"/>
      <c r="C584" s="117" t="s">
        <v>16</v>
      </c>
      <c r="D584" s="113"/>
      <c r="E584" s="24">
        <f>D584*52</f>
        <v>0</v>
      </c>
    </row>
    <row r="585" spans="1:5" ht="15.75" thickBot="1">
      <c r="A585" s="368" t="s">
        <v>111</v>
      </c>
      <c r="B585" s="369"/>
      <c r="C585" s="370" t="s">
        <v>17</v>
      </c>
      <c r="D585" s="120"/>
      <c r="E585" s="119">
        <f>D585*12</f>
        <v>0</v>
      </c>
    </row>
    <row r="586" spans="1:5" ht="22.5" customHeight="1" thickBot="1">
      <c r="A586" s="371" t="s">
        <v>112</v>
      </c>
      <c r="B586" s="372"/>
      <c r="C586" s="373">
        <f>E581+E582+E583+E584+E585</f>
        <v>0</v>
      </c>
      <c r="D586" s="374"/>
      <c r="E586" s="375"/>
    </row>
    <row r="587" spans="1:6" ht="15">
      <c r="A587" s="5"/>
      <c r="B587" s="5"/>
      <c r="C587" s="71"/>
      <c r="D587" s="71"/>
      <c r="E587" s="71"/>
      <c r="F587" s="69"/>
    </row>
    <row r="588" spans="1:6" ht="15">
      <c r="A588" s="5"/>
      <c r="B588" s="5"/>
      <c r="C588" s="71"/>
      <c r="D588" s="71"/>
      <c r="E588" s="71"/>
      <c r="F588" s="69"/>
    </row>
    <row r="589" spans="1:6" ht="15">
      <c r="A589" s="5"/>
      <c r="B589" s="5"/>
      <c r="C589" s="71"/>
      <c r="D589" s="71"/>
      <c r="E589" s="71"/>
      <c r="F589" s="69"/>
    </row>
    <row r="590" spans="1:6" ht="15">
      <c r="A590" s="5"/>
      <c r="B590" s="5"/>
      <c r="C590" s="71"/>
      <c r="D590" s="71"/>
      <c r="E590" s="71"/>
      <c r="F590" s="69"/>
    </row>
    <row r="591" spans="1:6" ht="15">
      <c r="A591" s="5"/>
      <c r="B591" s="5"/>
      <c r="C591" s="71"/>
      <c r="D591" s="71"/>
      <c r="E591" s="71"/>
      <c r="F591" s="69"/>
    </row>
    <row r="592" spans="1:6" ht="15">
      <c r="A592" s="5"/>
      <c r="B592" s="5"/>
      <c r="C592" s="71"/>
      <c r="D592" s="71"/>
      <c r="E592" s="71"/>
      <c r="F592" s="69"/>
    </row>
    <row r="593" spans="1:6" ht="15">
      <c r="A593" s="5"/>
      <c r="B593" s="5"/>
      <c r="C593" s="71"/>
      <c r="D593" s="71"/>
      <c r="E593" s="71"/>
      <c r="F593" s="69"/>
    </row>
    <row r="594" spans="1:6" ht="15">
      <c r="A594" s="5"/>
      <c r="B594" s="5"/>
      <c r="C594" s="71"/>
      <c r="D594" s="71"/>
      <c r="E594" s="71"/>
      <c r="F594" s="69"/>
    </row>
    <row r="595" spans="1:6" ht="15">
      <c r="A595" s="5"/>
      <c r="B595" s="5"/>
      <c r="C595" s="71"/>
      <c r="D595" s="71"/>
      <c r="E595" s="71"/>
      <c r="F595" s="69"/>
    </row>
    <row r="596" spans="1:6" ht="15">
      <c r="A596" s="5"/>
      <c r="B596" s="5"/>
      <c r="C596" s="71"/>
      <c r="D596" s="71"/>
      <c r="E596" s="71"/>
      <c r="F596" s="69"/>
    </row>
    <row r="597" spans="1:6" ht="15">
      <c r="A597" s="5"/>
      <c r="B597" s="5"/>
      <c r="C597" s="71"/>
      <c r="D597" s="71"/>
      <c r="E597" s="71"/>
      <c r="F597" s="69"/>
    </row>
    <row r="598" spans="1:6" ht="15">
      <c r="A598" s="5"/>
      <c r="B598" s="5"/>
      <c r="C598" s="71"/>
      <c r="D598" s="71"/>
      <c r="E598" s="71"/>
      <c r="F598" s="69"/>
    </row>
    <row r="599" spans="1:6" ht="15">
      <c r="A599" s="5"/>
      <c r="B599" s="5"/>
      <c r="C599" s="71"/>
      <c r="D599" s="71"/>
      <c r="E599" s="71"/>
      <c r="F599" s="69"/>
    </row>
    <row r="600" spans="1:6" ht="15">
      <c r="A600" s="5"/>
      <c r="B600" s="5"/>
      <c r="C600" s="71"/>
      <c r="D600" s="71"/>
      <c r="E600" s="71"/>
      <c r="F600" s="69"/>
    </row>
    <row r="601" spans="1:6" ht="15">
      <c r="A601" s="5"/>
      <c r="B601" s="5"/>
      <c r="C601" s="71"/>
      <c r="D601" s="71"/>
      <c r="E601" s="71"/>
      <c r="F601" s="69"/>
    </row>
    <row r="602" spans="1:6" ht="15">
      <c r="A602" s="5"/>
      <c r="B602" s="5"/>
      <c r="C602" s="71"/>
      <c r="D602" s="71"/>
      <c r="E602" s="71"/>
      <c r="F602" s="69"/>
    </row>
    <row r="603" spans="1:6" ht="15.75" thickBot="1">
      <c r="A603" s="5"/>
      <c r="B603" s="5"/>
      <c r="C603" s="71"/>
      <c r="D603" s="71"/>
      <c r="E603" s="71"/>
      <c r="F603" s="69"/>
    </row>
    <row r="604" spans="1:6" ht="24" thickBot="1">
      <c r="A604" s="162" t="s">
        <v>102</v>
      </c>
      <c r="B604" s="163"/>
      <c r="C604" s="163"/>
      <c r="D604" s="163"/>
      <c r="E604" s="164"/>
      <c r="F604" s="69"/>
    </row>
    <row r="605" spans="1:6" ht="15.75" thickBot="1">
      <c r="A605" s="69"/>
      <c r="B605" s="69"/>
      <c r="C605" s="69"/>
      <c r="D605" s="69"/>
      <c r="E605" s="69"/>
      <c r="F605" s="69"/>
    </row>
    <row r="606" spans="1:5" ht="18">
      <c r="A606" s="22" t="s">
        <v>0</v>
      </c>
      <c r="B606" s="165" t="s">
        <v>93</v>
      </c>
      <c r="C606" s="166"/>
      <c r="D606" s="166"/>
      <c r="E606" s="167"/>
    </row>
    <row r="607" spans="1:5" ht="18.75" thickBot="1">
      <c r="A607" s="109"/>
      <c r="B607" s="168" t="s">
        <v>94</v>
      </c>
      <c r="C607" s="169"/>
      <c r="D607" s="169"/>
      <c r="E607" s="170"/>
    </row>
    <row r="608" spans="1:5" ht="36" customHeight="1" thickBot="1" thickTop="1">
      <c r="A608" s="171" t="s">
        <v>2</v>
      </c>
      <c r="B608" s="172"/>
      <c r="C608" s="114" t="s">
        <v>3</v>
      </c>
      <c r="D608" s="112" t="s">
        <v>34</v>
      </c>
      <c r="E608" s="110" t="s">
        <v>35</v>
      </c>
    </row>
    <row r="609" spans="1:5" ht="18" customHeight="1">
      <c r="A609" s="173" t="s">
        <v>95</v>
      </c>
      <c r="B609" s="174"/>
      <c r="C609" s="121" t="s">
        <v>20</v>
      </c>
      <c r="D609" s="113"/>
      <c r="E609" s="26">
        <f>D609*4</f>
        <v>0</v>
      </c>
    </row>
    <row r="610" spans="1:5" ht="18" customHeight="1">
      <c r="A610" s="111" t="s">
        <v>96</v>
      </c>
      <c r="B610" s="103"/>
      <c r="C610" s="121" t="s">
        <v>25</v>
      </c>
      <c r="D610" s="113"/>
      <c r="E610" s="24">
        <f>D610*2</f>
        <v>0</v>
      </c>
    </row>
    <row r="611" spans="1:5" ht="18" customHeight="1">
      <c r="A611" s="178" t="s">
        <v>97</v>
      </c>
      <c r="B611" s="179"/>
      <c r="C611" s="116" t="s">
        <v>25</v>
      </c>
      <c r="D611" s="113"/>
      <c r="E611" s="24">
        <f>D611*2</f>
        <v>0</v>
      </c>
    </row>
    <row r="612" spans="1:5" ht="18" customHeight="1">
      <c r="A612" s="178" t="s">
        <v>98</v>
      </c>
      <c r="B612" s="179"/>
      <c r="C612" s="116" t="s">
        <v>16</v>
      </c>
      <c r="D612" s="113"/>
      <c r="E612" s="24">
        <f>D612*52</f>
        <v>0</v>
      </c>
    </row>
    <row r="613" spans="1:5" ht="18" customHeight="1">
      <c r="A613" s="178" t="s">
        <v>221</v>
      </c>
      <c r="B613" s="179"/>
      <c r="C613" s="116" t="s">
        <v>16</v>
      </c>
      <c r="D613" s="113"/>
      <c r="E613" s="26">
        <f>D613*52</f>
        <v>0</v>
      </c>
    </row>
    <row r="614" spans="1:5" ht="18" customHeight="1">
      <c r="A614" s="201" t="s">
        <v>222</v>
      </c>
      <c r="B614" s="202"/>
      <c r="C614" s="122" t="s">
        <v>16</v>
      </c>
      <c r="D614" s="113"/>
      <c r="E614" s="24">
        <f>D614*52</f>
        <v>0</v>
      </c>
    </row>
    <row r="615" spans="1:5" ht="18" customHeight="1">
      <c r="A615" s="180" t="s">
        <v>99</v>
      </c>
      <c r="B615" s="181"/>
      <c r="C615" s="116" t="s">
        <v>25</v>
      </c>
      <c r="D615" s="113"/>
      <c r="E615" s="24">
        <f>D615*2</f>
        <v>0</v>
      </c>
    </row>
    <row r="616" spans="1:5" ht="18" customHeight="1">
      <c r="A616" s="180" t="s">
        <v>100</v>
      </c>
      <c r="B616" s="181"/>
      <c r="C616" s="116" t="s">
        <v>19</v>
      </c>
      <c r="D616" s="113"/>
      <c r="E616" s="24">
        <f>D616*1</f>
        <v>0</v>
      </c>
    </row>
    <row r="617" spans="1:5" ht="18" customHeight="1">
      <c r="A617" s="336" t="s">
        <v>223</v>
      </c>
      <c r="B617" s="337"/>
      <c r="C617" s="122" t="s">
        <v>16</v>
      </c>
      <c r="D617" s="113"/>
      <c r="E617" s="119">
        <f>D617*52</f>
        <v>0</v>
      </c>
    </row>
    <row r="618" spans="1:5" ht="18" customHeight="1" thickBot="1">
      <c r="A618" s="376" t="s">
        <v>101</v>
      </c>
      <c r="B618" s="377"/>
      <c r="C618" s="122" t="s">
        <v>19</v>
      </c>
      <c r="D618" s="120"/>
      <c r="E618" s="119">
        <f>D618*1</f>
        <v>0</v>
      </c>
    </row>
    <row r="619" spans="1:5" ht="25.5" customHeight="1" thickBot="1">
      <c r="A619" s="371" t="s">
        <v>112</v>
      </c>
      <c r="B619" s="372"/>
      <c r="C619" s="373">
        <f>E609+E610+E611+E612+E613+E614+E615+E616+E617+E618</f>
        <v>0</v>
      </c>
      <c r="D619" s="374"/>
      <c r="E619" s="375"/>
    </row>
    <row r="620" spans="1:5" ht="17.1" customHeight="1">
      <c r="A620" s="5"/>
      <c r="B620" s="5"/>
      <c r="C620" s="41"/>
      <c r="D620" s="41"/>
      <c r="E620" s="41"/>
    </row>
    <row r="621" spans="1:5" ht="17.1" customHeight="1">
      <c r="A621" s="5"/>
      <c r="B621" s="5"/>
      <c r="C621" s="41"/>
      <c r="D621" s="41"/>
      <c r="E621" s="41"/>
    </row>
    <row r="622" spans="1:5" ht="17.1" customHeight="1">
      <c r="A622" s="5"/>
      <c r="B622" s="5"/>
      <c r="C622" s="41"/>
      <c r="D622" s="41"/>
      <c r="E622" s="41"/>
    </row>
    <row r="623" spans="1:5" ht="17.1" customHeight="1">
      <c r="A623" s="5"/>
      <c r="B623" s="5"/>
      <c r="C623" s="41"/>
      <c r="D623" s="41"/>
      <c r="E623" s="41"/>
    </row>
    <row r="624" spans="1:5" ht="17.1" customHeight="1">
      <c r="A624" s="5"/>
      <c r="B624" s="5"/>
      <c r="C624" s="41"/>
      <c r="D624" s="41"/>
      <c r="E624" s="41"/>
    </row>
    <row r="625" spans="1:5" ht="17.1" customHeight="1">
      <c r="A625" s="5"/>
      <c r="B625" s="5"/>
      <c r="C625" s="41"/>
      <c r="D625" s="41"/>
      <c r="E625" s="41"/>
    </row>
    <row r="626" spans="1:5" ht="23.25" customHeight="1">
      <c r="A626" s="66"/>
      <c r="B626" s="66"/>
      <c r="C626" s="64"/>
      <c r="D626" s="68"/>
      <c r="E626" s="67"/>
    </row>
    <row r="627" spans="1:5" ht="15">
      <c r="A627" s="66"/>
      <c r="B627" s="66"/>
      <c r="C627" s="64"/>
      <c r="D627" s="68"/>
      <c r="E627" s="67"/>
    </row>
    <row r="628" spans="1:5" ht="15">
      <c r="A628" s="66"/>
      <c r="B628" s="66"/>
      <c r="C628" s="64"/>
      <c r="D628" s="68"/>
      <c r="E628" s="67"/>
    </row>
    <row r="629" spans="1:5" ht="15.75" thickBot="1">
      <c r="A629" s="66"/>
      <c r="B629" s="66"/>
      <c r="C629" s="64"/>
      <c r="D629" s="68"/>
      <c r="E629" s="67"/>
    </row>
    <row r="630" spans="1:5" ht="24" thickBot="1">
      <c r="A630" s="162" t="s">
        <v>102</v>
      </c>
      <c r="B630" s="163"/>
      <c r="C630" s="163"/>
      <c r="D630" s="163"/>
      <c r="E630" s="164"/>
    </row>
    <row r="631" spans="1:5" ht="15.75" thickBot="1">
      <c r="A631" s="69"/>
      <c r="B631" s="69"/>
      <c r="C631" s="69"/>
      <c r="D631" s="69"/>
      <c r="E631" s="69"/>
    </row>
    <row r="632" spans="1:5" ht="18">
      <c r="A632" s="22" t="s">
        <v>0</v>
      </c>
      <c r="B632" s="165" t="s">
        <v>129</v>
      </c>
      <c r="C632" s="166"/>
      <c r="D632" s="166"/>
      <c r="E632" s="167"/>
    </row>
    <row r="633" spans="1:5" ht="18.75" thickBot="1">
      <c r="A633" s="109"/>
      <c r="B633" s="168" t="s">
        <v>130</v>
      </c>
      <c r="C633" s="169"/>
      <c r="D633" s="169"/>
      <c r="E633" s="170"/>
    </row>
    <row r="634" spans="1:5" ht="33.75" customHeight="1" thickBot="1" thickTop="1">
      <c r="A634" s="338" t="s">
        <v>2</v>
      </c>
      <c r="B634" s="339"/>
      <c r="C634" s="123" t="s">
        <v>3</v>
      </c>
      <c r="D634" s="112" t="s">
        <v>34</v>
      </c>
      <c r="E634" s="110" t="s">
        <v>35</v>
      </c>
    </row>
    <row r="635" spans="1:5" ht="52.5" customHeight="1" thickTop="1">
      <c r="A635" s="173" t="s">
        <v>131</v>
      </c>
      <c r="B635" s="174"/>
      <c r="C635" s="124" t="s">
        <v>282</v>
      </c>
      <c r="D635" s="113"/>
      <c r="E635" s="26">
        <f>D635*6</f>
        <v>0</v>
      </c>
    </row>
    <row r="636" spans="1:5" ht="51" customHeight="1">
      <c r="A636" s="332" t="s">
        <v>208</v>
      </c>
      <c r="B636" s="333"/>
      <c r="C636" s="124" t="s">
        <v>283</v>
      </c>
      <c r="D636" s="113"/>
      <c r="E636" s="24">
        <f>D636*26</f>
        <v>0</v>
      </c>
    </row>
    <row r="637" spans="1:5" ht="15">
      <c r="A637" s="178" t="s">
        <v>132</v>
      </c>
      <c r="B637" s="179"/>
      <c r="C637" s="125" t="s">
        <v>152</v>
      </c>
      <c r="D637" s="113"/>
      <c r="E637" s="24">
        <f>D637*12</f>
        <v>0</v>
      </c>
    </row>
    <row r="638" spans="1:5" ht="15">
      <c r="A638" s="178" t="s">
        <v>209</v>
      </c>
      <c r="B638" s="179"/>
      <c r="C638" s="125" t="s">
        <v>122</v>
      </c>
      <c r="D638" s="113"/>
      <c r="E638" s="24">
        <f>D638*52</f>
        <v>0</v>
      </c>
    </row>
    <row r="639" spans="1:5" ht="15">
      <c r="A639" s="178" t="s">
        <v>133</v>
      </c>
      <c r="B639" s="179"/>
      <c r="C639" s="125" t="s">
        <v>210</v>
      </c>
      <c r="D639" s="113"/>
      <c r="E639" s="26">
        <f>D639*1</f>
        <v>0</v>
      </c>
    </row>
    <row r="640" spans="1:5" ht="15.75" thickBot="1">
      <c r="A640" s="201" t="s">
        <v>134</v>
      </c>
      <c r="B640" s="202"/>
      <c r="C640" s="378" t="s">
        <v>210</v>
      </c>
      <c r="D640" s="120"/>
      <c r="E640" s="119">
        <f>D640*1</f>
        <v>0</v>
      </c>
    </row>
    <row r="641" spans="1:5" ht="15.75" thickBot="1">
      <c r="A641" s="371" t="s">
        <v>135</v>
      </c>
      <c r="B641" s="372"/>
      <c r="C641" s="379">
        <f>E635+E636+E637+E638+E639+E640</f>
        <v>0</v>
      </c>
      <c r="D641" s="380"/>
      <c r="E641" s="381"/>
    </row>
    <row r="642" spans="1:5" ht="15">
      <c r="A642" s="66"/>
      <c r="B642" s="66"/>
      <c r="C642" s="64"/>
      <c r="D642" s="68"/>
      <c r="E642" s="67"/>
    </row>
    <row r="643" spans="1:5" ht="15">
      <c r="A643" s="66"/>
      <c r="B643" s="66"/>
      <c r="C643" s="64"/>
      <c r="D643" s="68"/>
      <c r="E643" s="67"/>
    </row>
    <row r="644" spans="1:5" ht="15">
      <c r="A644" s="66"/>
      <c r="B644" s="66"/>
      <c r="C644" s="64"/>
      <c r="D644" s="68"/>
      <c r="E644" s="67"/>
    </row>
    <row r="645" spans="1:5" ht="15">
      <c r="A645" s="66"/>
      <c r="B645" s="66"/>
      <c r="C645" s="64"/>
      <c r="D645" s="68"/>
      <c r="E645" s="67"/>
    </row>
    <row r="646" spans="1:5" ht="15">
      <c r="A646" s="66"/>
      <c r="B646" s="66"/>
      <c r="C646" s="64"/>
      <c r="D646" s="68"/>
      <c r="E646" s="67"/>
    </row>
    <row r="647" spans="1:5" ht="15">
      <c r="A647" s="66"/>
      <c r="B647" s="66"/>
      <c r="C647" s="64"/>
      <c r="D647" s="68"/>
      <c r="E647" s="67"/>
    </row>
    <row r="648" spans="1:5" ht="15">
      <c r="A648" s="66"/>
      <c r="B648" s="66"/>
      <c r="C648" s="64"/>
      <c r="D648" s="68"/>
      <c r="E648" s="67"/>
    </row>
    <row r="649" spans="1:5" ht="15">
      <c r="A649" s="66"/>
      <c r="B649" s="66"/>
      <c r="C649" s="64"/>
      <c r="D649" s="68"/>
      <c r="E649" s="67"/>
    </row>
    <row r="650" spans="1:5" ht="15">
      <c r="A650" s="66"/>
      <c r="B650" s="66"/>
      <c r="C650" s="64"/>
      <c r="D650" s="68"/>
      <c r="E650" s="67"/>
    </row>
    <row r="651" spans="1:5" ht="15">
      <c r="A651" s="66"/>
      <c r="B651" s="66"/>
      <c r="C651" s="64"/>
      <c r="D651" s="68"/>
      <c r="E651" s="67"/>
    </row>
    <row r="652" spans="1:5" ht="15">
      <c r="A652" s="66"/>
      <c r="B652" s="66"/>
      <c r="C652" s="64"/>
      <c r="D652" s="68"/>
      <c r="E652" s="67"/>
    </row>
    <row r="653" spans="3:4" ht="15">
      <c r="C653" s="69"/>
      <c r="D653" s="69"/>
    </row>
    <row r="655" ht="15.75" thickBot="1"/>
    <row r="656" spans="1:5" ht="24" thickBot="1">
      <c r="A656" s="162" t="s">
        <v>102</v>
      </c>
      <c r="B656" s="163"/>
      <c r="C656" s="163"/>
      <c r="D656" s="163"/>
      <c r="E656" s="164"/>
    </row>
    <row r="657" spans="1:3" ht="24" thickBot="1">
      <c r="A657" s="70"/>
      <c r="B657" s="70"/>
      <c r="C657" s="70"/>
    </row>
    <row r="658" spans="1:5" ht="18">
      <c r="A658" s="22" t="s">
        <v>0</v>
      </c>
      <c r="B658" s="165" t="s">
        <v>103</v>
      </c>
      <c r="C658" s="166"/>
      <c r="D658" s="166"/>
      <c r="E658" s="167"/>
    </row>
    <row r="659" spans="1:5" ht="18.75" thickBot="1">
      <c r="A659" s="109"/>
      <c r="B659" s="168" t="s">
        <v>104</v>
      </c>
      <c r="C659" s="169"/>
      <c r="D659" s="169"/>
      <c r="E659" s="170"/>
    </row>
    <row r="660" spans="1:5" ht="46.5" thickBot="1" thickTop="1">
      <c r="A660" s="171" t="s">
        <v>2</v>
      </c>
      <c r="B660" s="172"/>
      <c r="C660" s="114" t="s">
        <v>3</v>
      </c>
      <c r="D660" s="126" t="s">
        <v>89</v>
      </c>
      <c r="E660" s="127" t="s">
        <v>90</v>
      </c>
    </row>
    <row r="661" spans="1:5" ht="18" customHeight="1">
      <c r="A661" s="173" t="s">
        <v>224</v>
      </c>
      <c r="B661" s="174"/>
      <c r="C661" s="115" t="s">
        <v>105</v>
      </c>
      <c r="D661" s="365"/>
      <c r="E661" s="175">
        <f>D661*12</f>
        <v>0</v>
      </c>
    </row>
    <row r="662" spans="1:5" ht="18" customHeight="1">
      <c r="A662" s="111" t="s">
        <v>106</v>
      </c>
      <c r="B662" s="103"/>
      <c r="C662" s="115" t="s">
        <v>105</v>
      </c>
      <c r="D662" s="366"/>
      <c r="E662" s="176"/>
    </row>
    <row r="663" spans="1:5" ht="18" customHeight="1">
      <c r="A663" s="178" t="s">
        <v>107</v>
      </c>
      <c r="B663" s="179"/>
      <c r="C663" s="117" t="s">
        <v>17</v>
      </c>
      <c r="D663" s="366"/>
      <c r="E663" s="176"/>
    </row>
    <row r="664" spans="1:5" ht="18" customHeight="1">
      <c r="A664" s="178" t="s">
        <v>284</v>
      </c>
      <c r="B664" s="179"/>
      <c r="C664" s="117" t="s">
        <v>108</v>
      </c>
      <c r="D664" s="366"/>
      <c r="E664" s="176"/>
    </row>
    <row r="665" spans="1:5" ht="18" customHeight="1">
      <c r="A665" s="180" t="s">
        <v>113</v>
      </c>
      <c r="B665" s="181"/>
      <c r="C665" s="117" t="s">
        <v>108</v>
      </c>
      <c r="D665" s="366"/>
      <c r="E665" s="176"/>
    </row>
    <row r="666" spans="1:5" ht="18" customHeight="1" thickBot="1">
      <c r="A666" s="182" t="s">
        <v>109</v>
      </c>
      <c r="B666" s="183"/>
      <c r="C666" s="118" t="s">
        <v>108</v>
      </c>
      <c r="D666" s="367"/>
      <c r="E666" s="177"/>
    </row>
    <row r="668" ht="15.75" thickBot="1"/>
    <row r="669" spans="1:3" ht="38.25" customHeight="1" thickBot="1" thickTop="1">
      <c r="A669" s="190" t="s">
        <v>136</v>
      </c>
      <c r="B669" s="191"/>
      <c r="C669" s="104">
        <f>SUM(C586,C619,C641,E661)</f>
        <v>0</v>
      </c>
    </row>
    <row r="670" ht="15.75" thickTop="1"/>
    <row r="672" ht="15.75" thickBot="1"/>
    <row r="673" spans="1:4" ht="93" customHeight="1" thickBot="1" thickTop="1">
      <c r="A673" s="153" t="s">
        <v>245</v>
      </c>
      <c r="B673" s="154"/>
      <c r="C673" s="155">
        <f>SUM(C569,C669)*2</f>
        <v>0</v>
      </c>
      <c r="D673" s="156"/>
    </row>
    <row r="674" ht="15.75" thickTop="1"/>
  </sheetData>
  <mergeCells count="437">
    <mergeCell ref="D2:E3"/>
    <mergeCell ref="A1:C1"/>
    <mergeCell ref="A232:B232"/>
    <mergeCell ref="B552:E552"/>
    <mergeCell ref="A564:B564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C484:E484"/>
    <mergeCell ref="A484:B484"/>
    <mergeCell ref="D483:E483"/>
    <mergeCell ref="B467:E467"/>
    <mergeCell ref="B468:E468"/>
    <mergeCell ref="A469:B469"/>
    <mergeCell ref="A499:B499"/>
    <mergeCell ref="A500:B500"/>
    <mergeCell ref="D37:E37"/>
    <mergeCell ref="A38:B38"/>
    <mergeCell ref="C38:E38"/>
    <mergeCell ref="A33:B33"/>
    <mergeCell ref="D213:E213"/>
    <mergeCell ref="B215:E215"/>
    <mergeCell ref="B216:E216"/>
    <mergeCell ref="A217:B217"/>
    <mergeCell ref="A203:B203"/>
    <mergeCell ref="B148:E148"/>
    <mergeCell ref="B149:E149"/>
    <mergeCell ref="A151:B151"/>
    <mergeCell ref="D188:E188"/>
    <mergeCell ref="B190:E190"/>
    <mergeCell ref="B191:E191"/>
    <mergeCell ref="A192:B192"/>
    <mergeCell ref="A193:B193"/>
    <mergeCell ref="A194:B194"/>
    <mergeCell ref="A153:B153"/>
    <mergeCell ref="A154:B154"/>
    <mergeCell ref="A155:B155"/>
    <mergeCell ref="A156:B156"/>
    <mergeCell ref="A181:B181"/>
    <mergeCell ref="A62:B62"/>
    <mergeCell ref="A63:B63"/>
    <mergeCell ref="A64:B64"/>
    <mergeCell ref="D63:E63"/>
    <mergeCell ref="B81:E81"/>
    <mergeCell ref="D200:E200"/>
    <mergeCell ref="A201:B201"/>
    <mergeCell ref="C201:E201"/>
    <mergeCell ref="A227:B227"/>
    <mergeCell ref="A228:B228"/>
    <mergeCell ref="A218:B218"/>
    <mergeCell ref="A88:B88"/>
    <mergeCell ref="A89:B89"/>
    <mergeCell ref="A90:B90"/>
    <mergeCell ref="C92:E92"/>
    <mergeCell ref="B109:E109"/>
    <mergeCell ref="B110:E110"/>
    <mergeCell ref="A94:B94"/>
    <mergeCell ref="A111:B111"/>
    <mergeCell ref="A166:B166"/>
    <mergeCell ref="A150:B150"/>
    <mergeCell ref="D162:E162"/>
    <mergeCell ref="C145:E145"/>
    <mergeCell ref="B164:E164"/>
    <mergeCell ref="A145:B145"/>
    <mergeCell ref="A172:B172"/>
    <mergeCell ref="A173:B173"/>
    <mergeCell ref="A174:B174"/>
    <mergeCell ref="A175:B175"/>
    <mergeCell ref="C431:E431"/>
    <mergeCell ref="A431:B431"/>
    <mergeCell ref="A245:B245"/>
    <mergeCell ref="A246:B246"/>
    <mergeCell ref="A247:B247"/>
    <mergeCell ref="A248:B248"/>
    <mergeCell ref="A249:B249"/>
    <mergeCell ref="A200:B200"/>
    <mergeCell ref="A220:B220"/>
    <mergeCell ref="A221:B221"/>
    <mergeCell ref="A420:B420"/>
    <mergeCell ref="A421:B421"/>
    <mergeCell ref="A422:B422"/>
    <mergeCell ref="A423:B423"/>
    <mergeCell ref="A424:B424"/>
    <mergeCell ref="A425:B425"/>
    <mergeCell ref="A229:B229"/>
    <mergeCell ref="D229:E229"/>
    <mergeCell ref="A230:B230"/>
    <mergeCell ref="C230:E230"/>
    <mergeCell ref="A635:B635"/>
    <mergeCell ref="A636:B636"/>
    <mergeCell ref="A637:B637"/>
    <mergeCell ref="A638:B638"/>
    <mergeCell ref="B578:E578"/>
    <mergeCell ref="B579:E579"/>
    <mergeCell ref="A580:B580"/>
    <mergeCell ref="A581:B581"/>
    <mergeCell ref="A584:B584"/>
    <mergeCell ref="A583:B583"/>
    <mergeCell ref="A585:B585"/>
    <mergeCell ref="A617:B617"/>
    <mergeCell ref="B633:E633"/>
    <mergeCell ref="A634:B634"/>
    <mergeCell ref="B553:E553"/>
    <mergeCell ref="A533:B533"/>
    <mergeCell ref="D561:E561"/>
    <mergeCell ref="A562:B562"/>
    <mergeCell ref="C562:E562"/>
    <mergeCell ref="D550:E550"/>
    <mergeCell ref="A539:B539"/>
    <mergeCell ref="C539:E539"/>
    <mergeCell ref="A534:B534"/>
    <mergeCell ref="A536:B536"/>
    <mergeCell ref="A537:B537"/>
    <mergeCell ref="A530:B530"/>
    <mergeCell ref="D524:E524"/>
    <mergeCell ref="B526:E526"/>
    <mergeCell ref="B527:E527"/>
    <mergeCell ref="A528:B528"/>
    <mergeCell ref="A529:B529"/>
    <mergeCell ref="A531:B531"/>
    <mergeCell ref="A532:B532"/>
    <mergeCell ref="A478:B478"/>
    <mergeCell ref="A479:B479"/>
    <mergeCell ref="A480:B480"/>
    <mergeCell ref="A481:B481"/>
    <mergeCell ref="A482:B482"/>
    <mergeCell ref="A483:B483"/>
    <mergeCell ref="A505:B505"/>
    <mergeCell ref="C505:E505"/>
    <mergeCell ref="A501:B501"/>
    <mergeCell ref="A502:B502"/>
    <mergeCell ref="A503:B503"/>
    <mergeCell ref="A504:B504"/>
    <mergeCell ref="D504:E504"/>
    <mergeCell ref="D495:E495"/>
    <mergeCell ref="B497:E497"/>
    <mergeCell ref="B498:E498"/>
    <mergeCell ref="A474:B474"/>
    <mergeCell ref="A475:B475"/>
    <mergeCell ref="A476:B476"/>
    <mergeCell ref="A477:B477"/>
    <mergeCell ref="A441:B441"/>
    <mergeCell ref="A442:B442"/>
    <mergeCell ref="A443:B443"/>
    <mergeCell ref="A444:B444"/>
    <mergeCell ref="A445:B445"/>
    <mergeCell ref="A448:B448"/>
    <mergeCell ref="A449:B449"/>
    <mergeCell ref="A470:B470"/>
    <mergeCell ref="A471:B471"/>
    <mergeCell ref="D465:E465"/>
    <mergeCell ref="D451:E451"/>
    <mergeCell ref="B453:E453"/>
    <mergeCell ref="B454:E454"/>
    <mergeCell ref="A455:B455"/>
    <mergeCell ref="A456:B456"/>
    <mergeCell ref="A457:B457"/>
    <mergeCell ref="A458:B458"/>
    <mergeCell ref="A459:B459"/>
    <mergeCell ref="D459:E459"/>
    <mergeCell ref="A460:B460"/>
    <mergeCell ref="C460:E460"/>
    <mergeCell ref="A462:B462"/>
    <mergeCell ref="C446:E446"/>
    <mergeCell ref="A429:B429"/>
    <mergeCell ref="A430:B430"/>
    <mergeCell ref="A433:B433"/>
    <mergeCell ref="A434:B434"/>
    <mergeCell ref="D436:E436"/>
    <mergeCell ref="B438:E438"/>
    <mergeCell ref="B439:E439"/>
    <mergeCell ref="A440:B440"/>
    <mergeCell ref="A426:B426"/>
    <mergeCell ref="A427:B427"/>
    <mergeCell ref="A428:B428"/>
    <mergeCell ref="B411:E411"/>
    <mergeCell ref="B412:E412"/>
    <mergeCell ref="A413:B413"/>
    <mergeCell ref="A414:B414"/>
    <mergeCell ref="A415:B415"/>
    <mergeCell ref="A416:B416"/>
    <mergeCell ref="A417:B417"/>
    <mergeCell ref="A418:B418"/>
    <mergeCell ref="A419:B419"/>
    <mergeCell ref="D409:E409"/>
    <mergeCell ref="A396:B396"/>
    <mergeCell ref="A387:B387"/>
    <mergeCell ref="A388:B388"/>
    <mergeCell ref="A389:B389"/>
    <mergeCell ref="A390:B390"/>
    <mergeCell ref="A391:B391"/>
    <mergeCell ref="A392:B392"/>
    <mergeCell ref="A393:B393"/>
    <mergeCell ref="D393:E393"/>
    <mergeCell ref="A394:B394"/>
    <mergeCell ref="C394:E394"/>
    <mergeCell ref="A386:B386"/>
    <mergeCell ref="D381:E381"/>
    <mergeCell ref="B383:E383"/>
    <mergeCell ref="B384:E384"/>
    <mergeCell ref="A385:B385"/>
    <mergeCell ref="D353:E353"/>
    <mergeCell ref="A369:B369"/>
    <mergeCell ref="A371:B371"/>
    <mergeCell ref="D313:E313"/>
    <mergeCell ref="A314:B314"/>
    <mergeCell ref="C314:E314"/>
    <mergeCell ref="C369:E369"/>
    <mergeCell ref="A339:B339"/>
    <mergeCell ref="A340:B340"/>
    <mergeCell ref="A341:B341"/>
    <mergeCell ref="A343:B343"/>
    <mergeCell ref="A335:B335"/>
    <mergeCell ref="D325:E325"/>
    <mergeCell ref="B327:E327"/>
    <mergeCell ref="B328:E328"/>
    <mergeCell ref="D340:E340"/>
    <mergeCell ref="C341:E341"/>
    <mergeCell ref="B355:E355"/>
    <mergeCell ref="B356:E356"/>
    <mergeCell ref="D368:E368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57:B357"/>
    <mergeCell ref="A358:B358"/>
    <mergeCell ref="A359:B359"/>
    <mergeCell ref="A336:B336"/>
    <mergeCell ref="A337:B337"/>
    <mergeCell ref="A338:B338"/>
    <mergeCell ref="C179:E179"/>
    <mergeCell ref="A313:B313"/>
    <mergeCell ref="A316:B316"/>
    <mergeCell ref="A312:B312"/>
    <mergeCell ref="A311:B311"/>
    <mergeCell ref="A309:B309"/>
    <mergeCell ref="A310:B310"/>
    <mergeCell ref="A305:B305"/>
    <mergeCell ref="A306:B306"/>
    <mergeCell ref="A307:B307"/>
    <mergeCell ref="A179:B179"/>
    <mergeCell ref="A308:B308"/>
    <mergeCell ref="D298:E298"/>
    <mergeCell ref="A304:B304"/>
    <mergeCell ref="B300:E300"/>
    <mergeCell ref="B301:E301"/>
    <mergeCell ref="A329:B329"/>
    <mergeCell ref="A330:B330"/>
    <mergeCell ref="A333:B333"/>
    <mergeCell ref="A334:B334"/>
    <mergeCell ref="C120:E120"/>
    <mergeCell ref="A176:B176"/>
    <mergeCell ref="A177:B177"/>
    <mergeCell ref="A178:B178"/>
    <mergeCell ref="A141:B141"/>
    <mergeCell ref="A142:B142"/>
    <mergeCell ref="A143:B143"/>
    <mergeCell ref="A144:B144"/>
    <mergeCell ref="B137:E137"/>
    <mergeCell ref="B138:E138"/>
    <mergeCell ref="D144:E144"/>
    <mergeCell ref="B165:E165"/>
    <mergeCell ref="D178:E178"/>
    <mergeCell ref="A288:B288"/>
    <mergeCell ref="A280:B280"/>
    <mergeCell ref="A281:B281"/>
    <mergeCell ref="D285:E285"/>
    <mergeCell ref="C286:E286"/>
    <mergeCell ref="D241:E241"/>
    <mergeCell ref="B243:E243"/>
    <mergeCell ref="A152:B152"/>
    <mergeCell ref="A167:B167"/>
    <mergeCell ref="A2:C2"/>
    <mergeCell ref="A87:B87"/>
    <mergeCell ref="A91:B91"/>
    <mergeCell ref="D78:E78"/>
    <mergeCell ref="D107:E107"/>
    <mergeCell ref="B41:E41"/>
    <mergeCell ref="B42:E42"/>
    <mergeCell ref="A43:B43"/>
    <mergeCell ref="A44:B44"/>
    <mergeCell ref="A46:B46"/>
    <mergeCell ref="A47:B47"/>
    <mergeCell ref="A48:B48"/>
    <mergeCell ref="A49:B49"/>
    <mergeCell ref="C64:E64"/>
    <mergeCell ref="A6:B6"/>
    <mergeCell ref="A7:B7"/>
    <mergeCell ref="A9:B9"/>
    <mergeCell ref="A10:B10"/>
    <mergeCell ref="B4:E4"/>
    <mergeCell ref="B5:E5"/>
    <mergeCell ref="A11:B11"/>
    <mergeCell ref="A12:B12"/>
    <mergeCell ref="D27:E27"/>
    <mergeCell ref="D13:E13"/>
    <mergeCell ref="C14:E14"/>
    <mergeCell ref="B82:E82"/>
    <mergeCell ref="A59:B59"/>
    <mergeCell ref="A16:B16"/>
    <mergeCell ref="A13:B13"/>
    <mergeCell ref="A14:B14"/>
    <mergeCell ref="A58:B58"/>
    <mergeCell ref="B56:E56"/>
    <mergeCell ref="B57:E57"/>
    <mergeCell ref="A50:B50"/>
    <mergeCell ref="D50:E50"/>
    <mergeCell ref="A51:B51"/>
    <mergeCell ref="C51:E51"/>
    <mergeCell ref="A60:B60"/>
    <mergeCell ref="A61:B61"/>
    <mergeCell ref="B29:E29"/>
    <mergeCell ref="B30:E30"/>
    <mergeCell ref="A31:B31"/>
    <mergeCell ref="A32:B32"/>
    <mergeCell ref="A34:B34"/>
    <mergeCell ref="A35:B35"/>
    <mergeCell ref="A36:B36"/>
    <mergeCell ref="A37:B37"/>
    <mergeCell ref="D119:E119"/>
    <mergeCell ref="A118:B118"/>
    <mergeCell ref="A119:B119"/>
    <mergeCell ref="D156:E156"/>
    <mergeCell ref="A157:B157"/>
    <mergeCell ref="C157:E157"/>
    <mergeCell ref="A219:B219"/>
    <mergeCell ref="A616:B616"/>
    <mergeCell ref="A303:B303"/>
    <mergeCell ref="A250:B250"/>
    <mergeCell ref="D270:E270"/>
    <mergeCell ref="B272:E272"/>
    <mergeCell ref="B273:E273"/>
    <mergeCell ref="A274:B274"/>
    <mergeCell ref="A275:B275"/>
    <mergeCell ref="A286:B286"/>
    <mergeCell ref="A276:B276"/>
    <mergeCell ref="A277:B277"/>
    <mergeCell ref="D253:E253"/>
    <mergeCell ref="A254:B254"/>
    <mergeCell ref="C254:E254"/>
    <mergeCell ref="A279:B279"/>
    <mergeCell ref="A195:B195"/>
    <mergeCell ref="A332:B332"/>
    <mergeCell ref="A331:B331"/>
    <mergeCell ref="B244:E244"/>
    <mergeCell ref="A251:B251"/>
    <mergeCell ref="A256:B256"/>
    <mergeCell ref="A282:B282"/>
    <mergeCell ref="A283:B283"/>
    <mergeCell ref="A284:B284"/>
    <mergeCell ref="A285:B285"/>
    <mergeCell ref="A302:B302"/>
    <mergeCell ref="A252:B252"/>
    <mergeCell ref="A253:B253"/>
    <mergeCell ref="A92:B92"/>
    <mergeCell ref="A112:B112"/>
    <mergeCell ref="A113:B113"/>
    <mergeCell ref="A114:B114"/>
    <mergeCell ref="A115:B115"/>
    <mergeCell ref="A122:B122"/>
    <mergeCell ref="A139:B139"/>
    <mergeCell ref="A140:B140"/>
    <mergeCell ref="A278:B278"/>
    <mergeCell ref="A196:B196"/>
    <mergeCell ref="A197:B197"/>
    <mergeCell ref="A198:B198"/>
    <mergeCell ref="A199:B199"/>
    <mergeCell ref="A116:B116"/>
    <mergeCell ref="A117:B117"/>
    <mergeCell ref="A222:B222"/>
    <mergeCell ref="A223:B223"/>
    <mergeCell ref="A224:B224"/>
    <mergeCell ref="A225:B225"/>
    <mergeCell ref="A226:B226"/>
    <mergeCell ref="A120:B120"/>
    <mergeCell ref="A168:B168"/>
    <mergeCell ref="A169:B169"/>
    <mergeCell ref="A170:B170"/>
    <mergeCell ref="A8:B8"/>
    <mergeCell ref="A472:B472"/>
    <mergeCell ref="A473:B473"/>
    <mergeCell ref="A171:B171"/>
    <mergeCell ref="A669:B669"/>
    <mergeCell ref="A569:B569"/>
    <mergeCell ref="A576:E576"/>
    <mergeCell ref="A83:B83"/>
    <mergeCell ref="A84:B84"/>
    <mergeCell ref="A85:B85"/>
    <mergeCell ref="A86:B86"/>
    <mergeCell ref="D91:E91"/>
    <mergeCell ref="A666:B666"/>
    <mergeCell ref="B606:E606"/>
    <mergeCell ref="B607:E607"/>
    <mergeCell ref="A608:B608"/>
    <mergeCell ref="A609:B609"/>
    <mergeCell ref="A611:B611"/>
    <mergeCell ref="A612:B612"/>
    <mergeCell ref="A613:B613"/>
    <mergeCell ref="A614:B614"/>
    <mergeCell ref="A615:B615"/>
    <mergeCell ref="A538:B538"/>
    <mergeCell ref="D538:E538"/>
    <mergeCell ref="A673:B673"/>
    <mergeCell ref="C673:D673"/>
    <mergeCell ref="A586:B586"/>
    <mergeCell ref="C586:E586"/>
    <mergeCell ref="A604:E604"/>
    <mergeCell ref="A619:B619"/>
    <mergeCell ref="C619:E619"/>
    <mergeCell ref="A656:E656"/>
    <mergeCell ref="B658:E658"/>
    <mergeCell ref="B659:E659"/>
    <mergeCell ref="A660:B660"/>
    <mergeCell ref="A661:B661"/>
    <mergeCell ref="D661:D666"/>
    <mergeCell ref="E661:E666"/>
    <mergeCell ref="A663:B663"/>
    <mergeCell ref="A664:B664"/>
    <mergeCell ref="A665:B665"/>
    <mergeCell ref="A641:B641"/>
    <mergeCell ref="C641:E641"/>
    <mergeCell ref="A618:B618"/>
    <mergeCell ref="A630:E630"/>
    <mergeCell ref="B632:E632"/>
    <mergeCell ref="A639:B639"/>
    <mergeCell ref="A640:B640"/>
  </mergeCells>
  <printOptions/>
  <pageMargins left="0.7" right="0.7" top="0.787401575" bottom="0.787401575" header="0.3" footer="0.3"/>
  <pageSetup horizontalDpi="600" verticalDpi="600" orientation="landscape" paperSize="9" r:id="rId3"/>
  <headerFooter>
    <oddFooter>&amp;CStránka &amp;P z &amp;N</oddFooter>
  </headerFooter>
  <ignoredErrors>
    <ignoredError sqref="E114 E116 E422 E172 E613 E617 E175:E176 E471 E474 E476:E477 E479 E48 E169 E88 E15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29" sqref="G29"/>
    </sheetView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Szkanderová</dc:creator>
  <cp:keywords/>
  <dc:description/>
  <cp:lastModifiedBy>Administrator</cp:lastModifiedBy>
  <cp:lastPrinted>2023-10-09T12:07:24Z</cp:lastPrinted>
  <dcterms:created xsi:type="dcterms:W3CDTF">2015-09-24T05:24:16Z</dcterms:created>
  <dcterms:modified xsi:type="dcterms:W3CDTF">2023-10-09T12:53:20Z</dcterms:modified>
  <cp:category/>
  <cp:version/>
  <cp:contentType/>
  <cp:contentStatus/>
</cp:coreProperties>
</file>