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Parametry" sheetId="1" r:id="rId1"/>
    <sheet name="Rekapitulace" sheetId="3" r:id="rId2"/>
    <sheet name="Rozpočet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<sst xmlns="http://schemas.openxmlformats.org/spreadsheetml/2006/main" count="470" uniqueCount="271">
  <si>
    <t>Název</t>
  </si>
  <si>
    <t>Hodnota</t>
  </si>
  <si>
    <t>Nadpis rekapitulace</t>
  </si>
  <si>
    <t>Seznam prací a dodávek elektrotechnických zařízení</t>
  </si>
  <si>
    <t>Akce</t>
  </si>
  <si>
    <t>REKONSTRUKCE KOTELNY V OBJEKTU DOMOV NÝDEK</t>
  </si>
  <si>
    <t>Projekt</t>
  </si>
  <si>
    <t>Měření a regulace</t>
  </si>
  <si>
    <t>Investor</t>
  </si>
  <si>
    <t>Sociální služby města Třince, p.o.</t>
  </si>
  <si>
    <t>Z. č.</t>
  </si>
  <si>
    <t/>
  </si>
  <si>
    <t>A. č.</t>
  </si>
  <si>
    <t>Smlouva</t>
  </si>
  <si>
    <t>Vypracoval</t>
  </si>
  <si>
    <t>Stanislav Gajzler</t>
  </si>
  <si>
    <t>Kontroloval</t>
  </si>
  <si>
    <t>Datum</t>
  </si>
  <si>
    <t>Zpracovatel</t>
  </si>
  <si>
    <t>CÚ</t>
  </si>
  <si>
    <t>RTÚ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</si>
  <si>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</si>
  <si>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</si>
  <si>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</si>
  <si>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</si>
  <si>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</si>
  <si>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</si>
  <si>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</si>
  <si>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</si>
  <si>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</si>
  <si>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</si>
  <si>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</si>
  <si>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</si>
  <si>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</si>
  <si>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</si>
  <si>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</si>
  <si>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</si>
  <si>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</si>
  <si>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</si>
  <si>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</si>
  <si>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</si>
  <si>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</si>
  <si>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</si>
  <si>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</si>
  <si>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</si>
  <si>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</si>
  <si>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</si>
  <si>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</si>
  <si>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</si>
  <si>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</si>
  <si>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</si>
  <si>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</si>
  <si>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</si>
  <si>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</si>
  <si>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</si>
  <si>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</si>
  <si>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</si>
  <si>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Dodávky řídícího systému</t>
  </si>
  <si>
    <t>1</t>
  </si>
  <si>
    <t>Řídící jednotka s displejem a ovládacími tlačítky, paměťovou kartou a webovým serverem</t>
  </si>
  <si>
    <t>ks</t>
  </si>
  <si>
    <t>Rozšíření binárních vstupů</t>
  </si>
  <si>
    <t>2</t>
  </si>
  <si>
    <t xml:space="preserve"> Deska 8x binární vstup </t>
  </si>
  <si>
    <t>3</t>
  </si>
  <si>
    <t>DI8 Deska 8x binární vstup (komunikace MODBUS RTU)</t>
  </si>
  <si>
    <t>Reléová jednotka s ručním a automatickým ovládáním (komunikace MODBUS RTU)</t>
  </si>
  <si>
    <t>4</t>
  </si>
  <si>
    <t>8DO Výstupní relé se signalizací 8x/6A</t>
  </si>
  <si>
    <t>5</t>
  </si>
  <si>
    <t>8DI 230V Indikátor výpadku napětí</t>
  </si>
  <si>
    <t>Rozšíření analogových vstupů/výstupů</t>
  </si>
  <si>
    <t>6</t>
  </si>
  <si>
    <t>AI8-AO8 Deska analog. vstupů 0-10V, 4-20mA/výstupů 0-10V (komunikace MODBUS RTU)</t>
  </si>
  <si>
    <t>Dodávky řídícího systému - celkem</t>
  </si>
  <si>
    <t>Dodávky rozvaděče DT1</t>
  </si>
  <si>
    <t>7</t>
  </si>
  <si>
    <t>Rozvaděč oceloplechový 2000x600x400</t>
  </si>
  <si>
    <t>Zařízení</t>
  </si>
  <si>
    <t>8</t>
  </si>
  <si>
    <t>RSA 4 A Řadová svorka bílá</t>
  </si>
  <si>
    <t>SVORKA PRO POJISTKU</t>
  </si>
  <si>
    <t>9</t>
  </si>
  <si>
    <t>IK 141 004  -  SFR.4</t>
  </si>
  <si>
    <t>10</t>
  </si>
  <si>
    <t>Ovládač stiskací lícující, 1 V - rudý</t>
  </si>
  <si>
    <t>Napájecí zdroje a pomocné prvky</t>
  </si>
  <si>
    <t>11</t>
  </si>
  <si>
    <t>Napájecí zdroj pro detektory</t>
  </si>
  <si>
    <t>12</t>
  </si>
  <si>
    <t>Relé  2P/8A, 24VDC+LED, 5mm</t>
  </si>
  <si>
    <t>13</t>
  </si>
  <si>
    <t>Kontrolka LED 18-30VAC/DC, červená, čelní, pérová</t>
  </si>
  <si>
    <t>Vypínač LTS85, 85A, 3.pól, červený, 85A, panel</t>
  </si>
  <si>
    <t>14</t>
  </si>
  <si>
    <t>Jistič s proud.chráničem 1+N, 6kA, B16A, 30mA, Typ A</t>
  </si>
  <si>
    <t>Jistič 3 pól. 20A, char.C, 6 kA</t>
  </si>
  <si>
    <t>16</t>
  </si>
  <si>
    <t>Stykač 230V, 32A, 3P + pomocný kontakt</t>
  </si>
  <si>
    <t>17</t>
  </si>
  <si>
    <t>Jistič modulární B16/1, 6kA</t>
  </si>
  <si>
    <t>18</t>
  </si>
  <si>
    <t xml:space="preserve"> Vypínač 3P, 32A na DIN lištu</t>
  </si>
  <si>
    <t>19</t>
  </si>
  <si>
    <t>Přepěťová ochrana 16A 230V</t>
  </si>
  <si>
    <t>20</t>
  </si>
  <si>
    <t xml:space="preserve"> Soklová zásuvka</t>
  </si>
  <si>
    <t>Ks</t>
  </si>
  <si>
    <t xml:space="preserve"> Jistič modulární B6/1, 6kA</t>
  </si>
  <si>
    <t>Spínané napájecí zdroje v provedení na DIN lištu pro MŘJ, ventily, servopohony</t>
  </si>
  <si>
    <t>22</t>
  </si>
  <si>
    <t>Spínaný zdroj 100W/24V DC</t>
  </si>
  <si>
    <t>23</t>
  </si>
  <si>
    <t xml:space="preserve"> Jistič modulární B4/1, 6kA</t>
  </si>
  <si>
    <t>24</t>
  </si>
  <si>
    <t xml:space="preserve"> Jistič modulární B10/1, 10kA</t>
  </si>
  <si>
    <t>25</t>
  </si>
  <si>
    <t xml:space="preserve">Houkačka 12V </t>
  </si>
  <si>
    <t>26</t>
  </si>
  <si>
    <t>Pomocný montážní materiál</t>
  </si>
  <si>
    <t>27</t>
  </si>
  <si>
    <t>Výroba, zkoušky, atesty rozvaděče</t>
  </si>
  <si>
    <t>hod</t>
  </si>
  <si>
    <t>Dodávky rozvaděče DT1 - celkem</t>
  </si>
  <si>
    <t>Dodávky polních přístorjů</t>
  </si>
  <si>
    <t>28</t>
  </si>
  <si>
    <t>Tlačítko hřibové STOP</t>
  </si>
  <si>
    <t>29</t>
  </si>
  <si>
    <t>Detektor úniku plynu</t>
  </si>
  <si>
    <t>30</t>
  </si>
  <si>
    <t>Detektor úniku CO</t>
  </si>
  <si>
    <t>31</t>
  </si>
  <si>
    <t>Snáímač tlaku do 10Bar, 4-20mA</t>
  </si>
  <si>
    <t>Digitální snímače teploty</t>
  </si>
  <si>
    <t>32</t>
  </si>
  <si>
    <t>Snímač teploty příložný se silikonovou šňůrou¨</t>
  </si>
  <si>
    <t>33</t>
  </si>
  <si>
    <t>Snímač venkovní teploty</t>
  </si>
  <si>
    <t>34</t>
  </si>
  <si>
    <t>Termostat příložný/jímkový, 0-90°C</t>
  </si>
  <si>
    <t>35</t>
  </si>
  <si>
    <t>Sondy zaplavení</t>
  </si>
  <si>
    <t>36</t>
  </si>
  <si>
    <t>Čerpadlo - zapojení</t>
  </si>
  <si>
    <t>37</t>
  </si>
  <si>
    <t>Pohon regulačního ventilu - zapojení</t>
  </si>
  <si>
    <t>38</t>
  </si>
  <si>
    <t>AT stanice - zapojení</t>
  </si>
  <si>
    <t>39</t>
  </si>
  <si>
    <t>Kotel - zapojení napájení</t>
  </si>
  <si>
    <t>40</t>
  </si>
  <si>
    <t>Kaskádový řadič - zapojení</t>
  </si>
  <si>
    <t>Dodávky polních přístorjů - celkem</t>
  </si>
  <si>
    <t>Montážní materiál a práce</t>
  </si>
  <si>
    <t>KABELOVÝ ŽLAB VČ. DÍLŮ A PŘÍSLUŠENSTVÍ, ŽÁROVÝ ZINEK</t>
  </si>
  <si>
    <t>41</t>
  </si>
  <si>
    <t xml:space="preserve">100/50 </t>
  </si>
  <si>
    <t>m</t>
  </si>
  <si>
    <t>42</t>
  </si>
  <si>
    <t xml:space="preserve">50/50 </t>
  </si>
  <si>
    <t xml:space="preserve">KRABICOVÁ ROZVODKA, IP 54, PRÁZDNÁ </t>
  </si>
  <si>
    <t>43</t>
  </si>
  <si>
    <t xml:space="preserve"> 85x85 mm</t>
  </si>
  <si>
    <t>TRUBKA OHEBNÁ STŘEDNÍ MECHANICKÁ O   DOLNOST</t>
  </si>
  <si>
    <t>44</t>
  </si>
  <si>
    <t>d 20  mm, pevně</t>
  </si>
  <si>
    <t>45</t>
  </si>
  <si>
    <t xml:space="preserve"> d 25  mm, pevně</t>
  </si>
  <si>
    <t>TRUBKA TUHÁ STŘEDNÍ MECHANICKÁ ODOLNOST ŠEDÁ</t>
  </si>
  <si>
    <t>46</t>
  </si>
  <si>
    <t>47</t>
  </si>
  <si>
    <t>d 25  mm, pevně</t>
  </si>
  <si>
    <t>SVORKOVNICE KRABICOVÁ</t>
  </si>
  <si>
    <t>48</t>
  </si>
  <si>
    <t>2×0,08 - 4 mm2 flexibilní instalační svorka</t>
  </si>
  <si>
    <t>49</t>
  </si>
  <si>
    <t xml:space="preserve"> 3×0,08 - 4 mm2 flexibilní instalační svorka</t>
  </si>
  <si>
    <t>KABEL SILOVÝ,IZOLACE PVC</t>
  </si>
  <si>
    <t>50</t>
  </si>
  <si>
    <t>CYKY-J 5x4 , pevně</t>
  </si>
  <si>
    <t>51</t>
  </si>
  <si>
    <t>CYKY-J 5x2.5 , pevně</t>
  </si>
  <si>
    <t>52</t>
  </si>
  <si>
    <t>CYKY-J 3x1.5 , pevně</t>
  </si>
  <si>
    <t>53</t>
  </si>
  <si>
    <t>CYKY-J 3x2.5 , pevně</t>
  </si>
  <si>
    <t>KABEL STÍNĚNÝ</t>
  </si>
  <si>
    <t>54</t>
  </si>
  <si>
    <t>JYTY-O 2x1 mm , pevně</t>
  </si>
  <si>
    <t>SDĚLOVACÍ KABEL</t>
  </si>
  <si>
    <t>55</t>
  </si>
  <si>
    <t>J-Y(St)Y 3x2x0,8 , pevně</t>
  </si>
  <si>
    <t>56</t>
  </si>
  <si>
    <t>J-Y(St)Y 2x2x0,8 , pevně</t>
  </si>
  <si>
    <t>57</t>
  </si>
  <si>
    <t>J-Y(St)Y 1x2x0,8 , pevně</t>
  </si>
  <si>
    <t>VODIČ PRO POSPOJOVÁNÍ</t>
  </si>
  <si>
    <t>58</t>
  </si>
  <si>
    <t>CY6 Žlutozelený, pevně</t>
  </si>
  <si>
    <t>SVORKA UZEMŇOVACÍ</t>
  </si>
  <si>
    <t>59</t>
  </si>
  <si>
    <t>ZSA16 na potrubí</t>
  </si>
  <si>
    <t>60</t>
  </si>
  <si>
    <t>Cu pás.ZS16 20x500x0,5 mm</t>
  </si>
  <si>
    <t>61</t>
  </si>
  <si>
    <t>Pomocný montážní materál</t>
  </si>
  <si>
    <t>Montážní materiál a práce - celkem</t>
  </si>
  <si>
    <t>HZD</t>
  </si>
  <si>
    <t>62</t>
  </si>
  <si>
    <t>Výrobní dokumentace</t>
  </si>
  <si>
    <t>HODINOVE ZUCTOVACI SAZBY</t>
  </si>
  <si>
    <t>63</t>
  </si>
  <si>
    <t xml:space="preserve"> Demontaz stavajiciho zarizeni</t>
  </si>
  <si>
    <t>64</t>
  </si>
  <si>
    <t xml:space="preserve"> Uprava stavajiciho rozvadece</t>
  </si>
  <si>
    <t>65</t>
  </si>
  <si>
    <t xml:space="preserve"> Vyhledani pripojovaciho mista</t>
  </si>
  <si>
    <t>66</t>
  </si>
  <si>
    <t xml:space="preserve"> Priprava ke komplexni zkousce</t>
  </si>
  <si>
    <t>67</t>
  </si>
  <si>
    <t>Programování DDC regulátor</t>
  </si>
  <si>
    <t>68</t>
  </si>
  <si>
    <t>Vizualizace WEB serveru</t>
  </si>
  <si>
    <t>69</t>
  </si>
  <si>
    <t xml:space="preserve"> Zkusebni provoz</t>
  </si>
  <si>
    <t>70</t>
  </si>
  <si>
    <t xml:space="preserve"> Zabezpeceni pracoviste</t>
  </si>
  <si>
    <t>SPOLUPRACE S DODAVATELEM PRI</t>
  </si>
  <si>
    <t>71</t>
  </si>
  <si>
    <t xml:space="preserve"> zapojovani a zkouskach</t>
  </si>
  <si>
    <t>KOORDINACE POSTUPU PRACI</t>
  </si>
  <si>
    <t>72</t>
  </si>
  <si>
    <t xml:space="preserve"> S ostatnimi profesemi</t>
  </si>
  <si>
    <t>PROVEDENI REVIZNICH ZKOUSEK</t>
  </si>
  <si>
    <t>DLE CSN 331500</t>
  </si>
  <si>
    <t>73</t>
  </si>
  <si>
    <t xml:space="preserve"> Spoluprace s reviz.technikem</t>
  </si>
  <si>
    <t>74</t>
  </si>
  <si>
    <t xml:space="preserve"> Revizni technik</t>
  </si>
  <si>
    <t>75</t>
  </si>
  <si>
    <t>Dokumentace skutečného provedení</t>
  </si>
  <si>
    <t>HZD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</si>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</sst>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缀"/>
      <family val="2"/>
    </font>
    <font>
      <b/>
      <sz val="11"/>
      <color rgb="FF000000"/>
      <name val="敓潧⁥䥕缀"/>
      <family val="2"/>
    </font>
    <font>
      <b/>
      <sz val="10"/>
      <color rgb="FF000000"/>
      <name val="敓潧⁥䥕缀"/>
      <family val="2"/>
    </font>
    <font>
      <b/>
      <sz val="9"/>
      <color rgb="FF000000"/>
      <name val="敓潧⁥䥕缀"/>
      <family val="2"/>
    </font>
    <font>
      <i/>
      <sz val="10"/>
      <color rgb="FF000000"/>
      <name val="敓潧⁥䥕缀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left"/>
    </xf>
    <xf numFmtId="4" fontId="2" fillId="5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D21" sqref="D21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</cols>
  <sheetData>
    <row r="1" spans="1:2" ht="15">
      <c r="A1" s="2" t="s">
        <v>0</v>
      </c>
      <c r="B1" s="2" t="s">
        <v>1</v>
      </c>
    </row>
    <row r="2" spans="1:2" ht="15">
      <c r="A2" s="2" t="s">
        <v>2</v>
      </c>
      <c r="B2" s="3" t="s">
        <v>3</v>
      </c>
    </row>
    <row r="3" spans="1:2" ht="15">
      <c r="A3" s="2" t="s">
        <v>4</v>
      </c>
      <c r="B3" s="4" t="s">
        <v>5</v>
      </c>
    </row>
    <row r="4" spans="1:2" ht="15">
      <c r="A4" s="2" t="s">
        <v>6</v>
      </c>
      <c r="B4" s="4" t="s">
        <v>7</v>
      </c>
    </row>
    <row r="5" spans="1:2" ht="15">
      <c r="A5" s="2" t="s">
        <v>8</v>
      </c>
      <c r="B5" s="4" t="s">
        <v>9</v>
      </c>
    </row>
    <row r="6" spans="1:2" ht="15">
      <c r="A6" s="2" t="s">
        <v>10</v>
      </c>
      <c r="B6" s="4" t="s">
        <v>11</v>
      </c>
    </row>
    <row r="7" spans="1:2" ht="15">
      <c r="A7" s="2" t="s">
        <v>12</v>
      </c>
      <c r="B7" s="4" t="s">
        <v>11</v>
      </c>
    </row>
    <row r="8" spans="1:2" ht="15">
      <c r="A8" s="2" t="s">
        <v>13</v>
      </c>
      <c r="B8" s="4" t="s">
        <v>11</v>
      </c>
    </row>
    <row r="9" spans="1:2" ht="15">
      <c r="A9" s="2" t="s">
        <v>14</v>
      </c>
      <c r="B9" s="4" t="s">
        <v>15</v>
      </c>
    </row>
    <row r="10" spans="1:2" ht="15">
      <c r="A10" s="2" t="s">
        <v>16</v>
      </c>
      <c r="B10" s="4" t="s">
        <v>11</v>
      </c>
    </row>
    <row r="11" spans="1:2" ht="15">
      <c r="A11" s="2" t="s">
        <v>17</v>
      </c>
      <c r="B11" s="4" t="s">
        <v>270</v>
      </c>
    </row>
    <row r="12" spans="1:2" ht="15">
      <c r="A12" s="2" t="s">
        <v>18</v>
      </c>
      <c r="B12" s="4" t="s">
        <v>11</v>
      </c>
    </row>
    <row r="13" spans="1:2" ht="15">
      <c r="A13" s="2" t="s">
        <v>19</v>
      </c>
      <c r="B13" s="4" t="s">
        <v>20</v>
      </c>
    </row>
    <row r="14" spans="1:2" ht="15">
      <c r="A14" s="2" t="s">
        <v>21</v>
      </c>
      <c r="B14" s="4" t="s">
        <v>22</v>
      </c>
    </row>
    <row r="15" spans="1:2" ht="15">
      <c r="A15" s="2" t="s">
        <v>11</v>
      </c>
      <c r="B15" s="5" t="s">
        <v>11</v>
      </c>
    </row>
    <row r="16" spans="1:2" ht="15">
      <c r="A16" s="2" t="s">
        <v>23</v>
      </c>
      <c r="B16" s="6" t="s">
        <v>24</v>
      </c>
    </row>
    <row r="17" spans="1:2" ht="15">
      <c r="A17" s="2" t="s">
        <v>25</v>
      </c>
      <c r="B17" s="6" t="s">
        <v>26</v>
      </c>
    </row>
    <row r="18" spans="1:2" ht="15">
      <c r="A18" s="2" t="s">
        <v>27</v>
      </c>
      <c r="B18" s="6" t="s">
        <v>28</v>
      </c>
    </row>
    <row r="19" spans="1:2" ht="15">
      <c r="A19" s="2" t="s">
        <v>29</v>
      </c>
      <c r="B19" s="6" t="s">
        <v>30</v>
      </c>
    </row>
    <row r="20" spans="1:2" ht="15">
      <c r="A20" s="2" t="s">
        <v>31</v>
      </c>
      <c r="B20" s="6" t="s">
        <v>30</v>
      </c>
    </row>
    <row r="21" spans="1:2" ht="15">
      <c r="A21" s="2" t="s">
        <v>32</v>
      </c>
      <c r="B21" s="6" t="s">
        <v>30</v>
      </c>
    </row>
    <row r="22" spans="1:2" ht="15">
      <c r="A22" s="2" t="s">
        <v>33</v>
      </c>
      <c r="B22" s="6" t="s">
        <v>30</v>
      </c>
    </row>
    <row r="23" spans="1:2" ht="15">
      <c r="A23" s="2" t="s">
        <v>34</v>
      </c>
      <c r="B23" s="6" t="s">
        <v>30</v>
      </c>
    </row>
    <row r="24" spans="1:2" ht="15">
      <c r="A24" s="2" t="s">
        <v>35</v>
      </c>
      <c r="B24" s="6" t="s">
        <v>30</v>
      </c>
    </row>
    <row r="25" spans="1:2" ht="15">
      <c r="A25" s="2" t="s">
        <v>36</v>
      </c>
      <c r="B25" s="6" t="s">
        <v>30</v>
      </c>
    </row>
    <row r="26" spans="1:2" ht="15">
      <c r="A26" s="2" t="s">
        <v>37</v>
      </c>
      <c r="B26" s="6" t="s">
        <v>38</v>
      </c>
    </row>
    <row r="27" spans="1:2" ht="15">
      <c r="A27" s="2" t="s">
        <v>39</v>
      </c>
      <c r="B27" s="6" t="s">
        <v>30</v>
      </c>
    </row>
    <row r="28" spans="1:2" ht="15">
      <c r="A28" s="2" t="s">
        <v>40</v>
      </c>
      <c r="B28" s="6" t="s">
        <v>30</v>
      </c>
    </row>
    <row r="29" spans="1:2" ht="15">
      <c r="A29" s="2" t="s">
        <v>41</v>
      </c>
      <c r="B29" s="6" t="s">
        <v>30</v>
      </c>
    </row>
    <row r="30" spans="1:2" ht="15">
      <c r="A30" s="2" t="s">
        <v>42</v>
      </c>
      <c r="B30" s="6" t="s">
        <v>30</v>
      </c>
    </row>
    <row r="31" spans="1:2" ht="24.75">
      <c r="A31" s="7" t="s">
        <v>43</v>
      </c>
      <c r="B31" s="6" t="s">
        <v>44</v>
      </c>
    </row>
    <row r="32" spans="1:2" ht="15">
      <c r="A32" s="2" t="s">
        <v>45</v>
      </c>
      <c r="B32" s="6" t="s">
        <v>46</v>
      </c>
    </row>
    <row r="33" spans="1:2" ht="15">
      <c r="A33" s="1" t="s">
        <v>47</v>
      </c>
      <c r="B33" s="1">
        <v>5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 topLeftCell="A1">
      <selection activeCell="D1" sqref="D1:H1048576"/>
    </sheetView>
  </sheetViews>
  <sheetFormatPr defaultColWidth="9.140625" defaultRowHeight="15"/>
  <cols>
    <col min="1" max="1" width="39.28125" style="1" bestFit="1" customWidth="1"/>
    <col min="2" max="2" width="15.00390625" style="8" bestFit="1" customWidth="1"/>
    <col min="3" max="3" width="11.28125" style="8" bestFit="1" customWidth="1"/>
  </cols>
  <sheetData>
    <row r="1" spans="1:3" ht="15">
      <c r="A1" s="2" t="s">
        <v>0</v>
      </c>
      <c r="B1" s="9" t="s">
        <v>242</v>
      </c>
      <c r="C1" s="9" t="s">
        <v>243</v>
      </c>
    </row>
    <row r="2" spans="1:3" ht="15">
      <c r="A2" s="4" t="s">
        <v>244</v>
      </c>
      <c r="B2" s="16"/>
      <c r="C2" s="16"/>
    </row>
    <row r="3" spans="1:3" ht="15">
      <c r="A3" s="5" t="s">
        <v>245</v>
      </c>
      <c r="B3" s="11">
        <f>(Rozpočet!F12+Rozpočet!F42+Rozpočet!F60)</f>
        <v>0</v>
      </c>
      <c r="C3" s="11"/>
    </row>
    <row r="4" spans="1:3" ht="15">
      <c r="A4" s="5" t="s">
        <v>246</v>
      </c>
      <c r="B4" s="11">
        <f>B3*Parametry!B16/100</f>
        <v>0</v>
      </c>
      <c r="C4" s="11">
        <f>B3*Parametry!B17/100</f>
        <v>0</v>
      </c>
    </row>
    <row r="5" spans="1:3" ht="15">
      <c r="A5" s="5" t="s">
        <v>247</v>
      </c>
      <c r="B5" s="11"/>
      <c r="C5" s="11">
        <f>(Rozpočet!F118)+(Rozpočet!F95)</f>
        <v>0</v>
      </c>
    </row>
    <row r="6" spans="1:3" ht="15">
      <c r="A6" s="5" t="s">
        <v>248</v>
      </c>
      <c r="B6" s="11"/>
      <c r="C6" s="11">
        <f>(Rozpočet!H12+Rozpočet!H42+Rozpočet!H60)+(Rozpočet!H118)+(Rozpočet!H95)</f>
        <v>0</v>
      </c>
    </row>
    <row r="7" spans="1:3" ht="15">
      <c r="A7" s="6" t="s">
        <v>249</v>
      </c>
      <c r="B7" s="17">
        <f>B3+B4</f>
        <v>0</v>
      </c>
      <c r="C7" s="17">
        <f>C3+C4+C5+C6</f>
        <v>0</v>
      </c>
    </row>
    <row r="8" spans="1:3" ht="15">
      <c r="A8" s="5" t="s">
        <v>250</v>
      </c>
      <c r="B8" s="11"/>
      <c r="C8" s="11">
        <f>(C5+C6)*Parametry!B18/100</f>
        <v>0</v>
      </c>
    </row>
    <row r="9" spans="1:3" ht="15">
      <c r="A9" s="5" t="s">
        <v>251</v>
      </c>
      <c r="B9" s="11"/>
      <c r="C9" s="11">
        <f>0+0</f>
        <v>0</v>
      </c>
    </row>
    <row r="10" spans="1:3" ht="15">
      <c r="A10" s="5" t="s">
        <v>252</v>
      </c>
      <c r="B10" s="11"/>
      <c r="C10" s="11">
        <f>0+0</f>
        <v>0</v>
      </c>
    </row>
    <row r="11" spans="1:3" ht="15">
      <c r="A11" s="5" t="s">
        <v>253</v>
      </c>
      <c r="B11" s="11"/>
      <c r="C11" s="11">
        <f>(C9+C10)*Parametry!B19/100</f>
        <v>0</v>
      </c>
    </row>
    <row r="12" spans="1:3" ht="15">
      <c r="A12" s="6" t="s">
        <v>254</v>
      </c>
      <c r="B12" s="17">
        <f>B7</f>
        <v>0</v>
      </c>
      <c r="C12" s="17">
        <f>C7+C8+C9+C10+C11</f>
        <v>0</v>
      </c>
    </row>
    <row r="13" spans="1:3" ht="15">
      <c r="A13" s="5" t="s">
        <v>255</v>
      </c>
      <c r="B13" s="11"/>
      <c r="C13" s="11">
        <f>(B12+C12)*Parametry!B20/100</f>
        <v>0</v>
      </c>
    </row>
    <row r="14" spans="1:3" ht="15">
      <c r="A14" s="5" t="s">
        <v>256</v>
      </c>
      <c r="B14" s="11"/>
      <c r="C14" s="11">
        <f>(B12+C12)*Parametry!B21/100</f>
        <v>0</v>
      </c>
    </row>
    <row r="15" spans="1:3" ht="15">
      <c r="A15" s="5" t="s">
        <v>257</v>
      </c>
      <c r="B15" s="11"/>
      <c r="C15" s="11">
        <f>(B7+C7)*Parametry!B22/100</f>
        <v>0</v>
      </c>
    </row>
    <row r="16" spans="1:3" ht="15">
      <c r="A16" s="4" t="s">
        <v>258</v>
      </c>
      <c r="B16" s="16"/>
      <c r="C16" s="16">
        <f>B12+C12+C13+C14+C15</f>
        <v>0</v>
      </c>
    </row>
    <row r="17" spans="1:3" ht="15">
      <c r="A17" s="5" t="s">
        <v>11</v>
      </c>
      <c r="B17" s="11"/>
      <c r="C17" s="11"/>
    </row>
    <row r="18" spans="1:3" ht="15">
      <c r="A18" s="4" t="s">
        <v>259</v>
      </c>
      <c r="B18" s="16"/>
      <c r="C18" s="16"/>
    </row>
    <row r="19" spans="1:3" ht="15">
      <c r="A19" s="5" t="s">
        <v>260</v>
      </c>
      <c r="B19" s="11"/>
      <c r="C19" s="11">
        <f>C12*Parametry!B23/100</f>
        <v>0</v>
      </c>
    </row>
    <row r="20" spans="1:3" ht="15">
      <c r="A20" s="5" t="s">
        <v>261</v>
      </c>
      <c r="B20" s="11"/>
      <c r="C20" s="11">
        <f>C12*Parametry!B24/100</f>
        <v>0</v>
      </c>
    </row>
    <row r="21" spans="1:3" ht="15">
      <c r="A21" s="4" t="s">
        <v>262</v>
      </c>
      <c r="B21" s="16"/>
      <c r="C21" s="16">
        <f>C19+C20</f>
        <v>0</v>
      </c>
    </row>
    <row r="22" spans="1:3" ht="15">
      <c r="A22" s="5" t="s">
        <v>263</v>
      </c>
      <c r="B22" s="11"/>
      <c r="C22" s="11">
        <f>Parametry!B25*Parametry!B28*(C16*Parametry!B27)^Parametry!B26</f>
        <v>0</v>
      </c>
    </row>
    <row r="23" spans="1:3" ht="15">
      <c r="A23" s="5" t="s">
        <v>11</v>
      </c>
      <c r="B23" s="11"/>
      <c r="C23" s="11"/>
    </row>
    <row r="24" spans="1:3" ht="15">
      <c r="A24" s="3" t="s">
        <v>264</v>
      </c>
      <c r="B24" s="14"/>
      <c r="C24" s="14">
        <f>C16+C21+C22</f>
        <v>0</v>
      </c>
    </row>
    <row r="25" spans="1:3" ht="15">
      <c r="A25" s="5" t="s">
        <v>265</v>
      </c>
      <c r="B25" s="11">
        <f>C24</f>
        <v>0</v>
      </c>
      <c r="C25" s="11">
        <f>B25*Parametry!B31/100</f>
        <v>0</v>
      </c>
    </row>
    <row r="26" spans="1:3" ht="15">
      <c r="A26" s="5" t="s">
        <v>266</v>
      </c>
      <c r="B26" s="11">
        <f>(SUM(Rozpočet!F50)+SUM(Rozpočet!F100,Rozpočet!F109,Rozpočet!F111,Rozpočet!F113:F114)+SUM(Rozpočet!F64,Rozpočet!F67,Rozpočet!F69,Rozpočet!F72,Rozpočet!F75,Rozpočet!F78,Rozpočet!F83,Rozpočet!F85,Rozpočet!F89,Rozpočet!F91))+(SUM(Rozpočet!H50)+SUM(Rozpočet!H100,Rozpočet!H109,Rozpočet!H111,Rozpočet!H113:H114)+SUM(Rozpočet!H64,Rozpočet!H67,Rozpočet!H69,Rozpočet!H72,Rozpočet!H75,Rozpočet!H78,Rozpočet!H83,Rozpočet!H85,Rozpočet!H89,Rozpočet!H91))</f>
        <v>0</v>
      </c>
      <c r="C26" s="11">
        <f>B26*Parametry!B32/100</f>
        <v>0</v>
      </c>
    </row>
    <row r="27" spans="1:3" ht="15">
      <c r="A27" s="3" t="s">
        <v>267</v>
      </c>
      <c r="B27" s="14"/>
      <c r="C27" s="14">
        <f>C24+C25+C26</f>
        <v>0</v>
      </c>
    </row>
    <row r="28" spans="1:3" ht="15">
      <c r="A28" s="5" t="s">
        <v>11</v>
      </c>
      <c r="B28" s="11"/>
      <c r="C28" s="11"/>
    </row>
    <row r="29" spans="1:3" ht="15">
      <c r="A29" s="5" t="s">
        <v>268</v>
      </c>
      <c r="B29" s="11"/>
      <c r="C29" s="11">
        <f>C24*Parametry!B29/100</f>
        <v>0</v>
      </c>
    </row>
    <row r="30" spans="1:3" ht="15">
      <c r="A30" s="5" t="s">
        <v>268</v>
      </c>
      <c r="B30" s="11"/>
      <c r="C30" s="11">
        <f>C24*Parametry!B30/100</f>
        <v>0</v>
      </c>
    </row>
    <row r="31" spans="1:3" ht="15">
      <c r="A31" s="4" t="s">
        <v>269</v>
      </c>
      <c r="B31" s="18" t="s">
        <v>51</v>
      </c>
      <c r="C31" s="18" t="s">
        <v>53</v>
      </c>
    </row>
    <row r="32" spans="1:3" ht="15">
      <c r="A32" s="5" t="s">
        <v>57</v>
      </c>
      <c r="B32" s="11">
        <f>(Rozpočet!F12)</f>
        <v>0</v>
      </c>
      <c r="C32" s="11">
        <f>(Rozpočet!H12)</f>
        <v>0</v>
      </c>
    </row>
    <row r="33" spans="1:3" ht="15">
      <c r="A33" s="5" t="s">
        <v>75</v>
      </c>
      <c r="B33" s="11">
        <f>(Rozpočet!F42)</f>
        <v>0</v>
      </c>
      <c r="C33" s="11">
        <f>(Rozpočet!H42)</f>
        <v>0</v>
      </c>
    </row>
    <row r="34" spans="1:3" ht="15">
      <c r="A34" s="5" t="s">
        <v>124</v>
      </c>
      <c r="B34" s="11">
        <f>(Rozpočet!F60)</f>
        <v>0</v>
      </c>
      <c r="C34" s="11">
        <f>(Rozpočet!H60)</f>
        <v>0</v>
      </c>
    </row>
    <row r="35" spans="1:3" ht="15">
      <c r="A35" s="5" t="s">
        <v>153</v>
      </c>
      <c r="B35" s="11">
        <f>(Rozpočet!F95)</f>
        <v>0</v>
      </c>
      <c r="C35" s="11">
        <f>(Rozpočet!H95)</f>
        <v>0</v>
      </c>
    </row>
    <row r="36" spans="1:3" ht="15">
      <c r="A36" s="5" t="s">
        <v>207</v>
      </c>
      <c r="B36" s="11">
        <f>(Rozpočet!F118)</f>
        <v>0</v>
      </c>
      <c r="C36" s="11">
        <f>(Rozpočet!H118)</f>
        <v>0</v>
      </c>
    </row>
    <row r="37" spans="1:3" ht="15">
      <c r="A37" s="5" t="s">
        <v>11</v>
      </c>
      <c r="B37" s="11"/>
      <c r="C37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 topLeftCell="A1">
      <selection activeCell="M12" sqref="M12"/>
    </sheetView>
  </sheetViews>
  <sheetFormatPr defaultColWidth="9.140625" defaultRowHeight="15"/>
  <cols>
    <col min="1" max="1" width="6.140625" style="1" bestFit="1" customWidth="1"/>
    <col min="2" max="2" width="47.28125" style="19" customWidth="1"/>
    <col min="3" max="3" width="4.00390625" style="1" bestFit="1" customWidth="1"/>
    <col min="4" max="4" width="6.421875" style="8" bestFit="1" customWidth="1"/>
    <col min="5" max="5" width="8.8515625" style="8" bestFit="1" customWidth="1"/>
    <col min="6" max="6" width="13.421875" style="8" bestFit="1" customWidth="1"/>
    <col min="7" max="7" width="8.8515625" style="8" bestFit="1" customWidth="1"/>
    <col min="8" max="8" width="12.57421875" style="8" bestFit="1" customWidth="1"/>
    <col min="9" max="9" width="8.8515625" style="8" bestFit="1" customWidth="1"/>
    <col min="10" max="10" width="11.421875" style="8" bestFit="1" customWidth="1"/>
  </cols>
  <sheetData>
    <row r="1" spans="1:10" ht="15">
      <c r="A1" s="2" t="s">
        <v>48</v>
      </c>
      <c r="B1" s="2" t="s">
        <v>0</v>
      </c>
      <c r="C1" s="2" t="s">
        <v>49</v>
      </c>
      <c r="D1" s="9" t="s">
        <v>50</v>
      </c>
      <c r="E1" s="9" t="s">
        <v>51</v>
      </c>
      <c r="F1" s="9" t="s">
        <v>52</v>
      </c>
      <c r="G1" s="9" t="s">
        <v>53</v>
      </c>
      <c r="H1" s="9" t="s">
        <v>54</v>
      </c>
      <c r="I1" s="9" t="s">
        <v>55</v>
      </c>
      <c r="J1" s="9" t="s">
        <v>56</v>
      </c>
    </row>
    <row r="2" spans="1:10" ht="15">
      <c r="A2" s="3" t="s">
        <v>11</v>
      </c>
      <c r="B2" s="3" t="s">
        <v>57</v>
      </c>
      <c r="C2" s="3" t="s">
        <v>11</v>
      </c>
      <c r="D2" s="10"/>
      <c r="E2" s="10"/>
      <c r="F2" s="10"/>
      <c r="G2" s="10"/>
      <c r="H2" s="10"/>
      <c r="I2" s="10"/>
      <c r="J2" s="10"/>
    </row>
    <row r="3" spans="1:10" ht="15">
      <c r="A3" s="5" t="s">
        <v>58</v>
      </c>
      <c r="B3" s="5" t="s">
        <v>59</v>
      </c>
      <c r="C3" s="5" t="s">
        <v>60</v>
      </c>
      <c r="D3" s="11">
        <v>1</v>
      </c>
      <c r="E3" s="11">
        <v>0</v>
      </c>
      <c r="F3" s="11">
        <f>D3*E3</f>
        <v>0</v>
      </c>
      <c r="G3" s="11">
        <v>0</v>
      </c>
      <c r="H3" s="11">
        <f>D3*G3</f>
        <v>0</v>
      </c>
      <c r="I3" s="11">
        <f>E3+G3</f>
        <v>0</v>
      </c>
      <c r="J3" s="11">
        <f>F3+H3</f>
        <v>0</v>
      </c>
    </row>
    <row r="4" spans="1:10" ht="15">
      <c r="A4" s="12" t="s">
        <v>11</v>
      </c>
      <c r="B4" s="12" t="s">
        <v>61</v>
      </c>
      <c r="C4" s="12" t="s">
        <v>11</v>
      </c>
      <c r="D4" s="13"/>
      <c r="E4" s="13"/>
      <c r="F4" s="13"/>
      <c r="G4" s="13"/>
      <c r="H4" s="13"/>
      <c r="I4" s="13"/>
      <c r="J4" s="13"/>
    </row>
    <row r="5" spans="1:10" ht="15">
      <c r="A5" s="5" t="s">
        <v>62</v>
      </c>
      <c r="B5" s="5" t="s">
        <v>63</v>
      </c>
      <c r="C5" s="5" t="s">
        <v>60</v>
      </c>
      <c r="D5" s="11">
        <v>1</v>
      </c>
      <c r="E5" s="11">
        <v>0</v>
      </c>
      <c r="F5" s="11">
        <f>D5*E5</f>
        <v>0</v>
      </c>
      <c r="G5" s="11">
        <v>0</v>
      </c>
      <c r="H5" s="11">
        <f>D5*G5</f>
        <v>0</v>
      </c>
      <c r="I5" s="11">
        <f>E5+G5</f>
        <v>0</v>
      </c>
      <c r="J5" s="11">
        <f>F5+H5</f>
        <v>0</v>
      </c>
    </row>
    <row r="6" spans="1:10" ht="15">
      <c r="A6" s="5" t="s">
        <v>64</v>
      </c>
      <c r="B6" s="5" t="s">
        <v>65</v>
      </c>
      <c r="C6" s="5" t="s">
        <v>60</v>
      </c>
      <c r="D6" s="11">
        <v>1</v>
      </c>
      <c r="E6" s="11">
        <v>0</v>
      </c>
      <c r="F6" s="11">
        <f>D6*E6</f>
        <v>0</v>
      </c>
      <c r="G6" s="11">
        <v>0</v>
      </c>
      <c r="H6" s="11">
        <f>D6*G6</f>
        <v>0</v>
      </c>
      <c r="I6" s="11">
        <f>E6+G6</f>
        <v>0</v>
      </c>
      <c r="J6" s="11">
        <f>F6+H6</f>
        <v>0</v>
      </c>
    </row>
    <row r="7" spans="1:10" ht="15">
      <c r="A7" s="12" t="s">
        <v>11</v>
      </c>
      <c r="B7" s="12" t="s">
        <v>66</v>
      </c>
      <c r="C7" s="12" t="s">
        <v>11</v>
      </c>
      <c r="D7" s="13"/>
      <c r="E7" s="13"/>
      <c r="F7" s="13"/>
      <c r="G7" s="13"/>
      <c r="H7" s="13"/>
      <c r="I7" s="13"/>
      <c r="J7" s="13"/>
    </row>
    <row r="8" spans="1:10" ht="15">
      <c r="A8" s="5" t="s">
        <v>67</v>
      </c>
      <c r="B8" s="5" t="s">
        <v>68</v>
      </c>
      <c r="C8" s="5" t="s">
        <v>60</v>
      </c>
      <c r="D8" s="11">
        <v>2</v>
      </c>
      <c r="E8" s="11">
        <v>0</v>
      </c>
      <c r="F8" s="11">
        <f>D8*E8</f>
        <v>0</v>
      </c>
      <c r="G8" s="11">
        <v>0</v>
      </c>
      <c r="H8" s="11">
        <f>D8*G8</f>
        <v>0</v>
      </c>
      <c r="I8" s="11">
        <f>E8+G8</f>
        <v>0</v>
      </c>
      <c r="J8" s="11">
        <f>F8+H8</f>
        <v>0</v>
      </c>
    </row>
    <row r="9" spans="1:10" ht="15">
      <c r="A9" s="5" t="s">
        <v>69</v>
      </c>
      <c r="B9" s="5" t="s">
        <v>70</v>
      </c>
      <c r="C9" s="5" t="s">
        <v>60</v>
      </c>
      <c r="D9" s="11">
        <v>1</v>
      </c>
      <c r="E9" s="11">
        <v>0</v>
      </c>
      <c r="F9" s="11">
        <f>D9*E9</f>
        <v>0</v>
      </c>
      <c r="G9" s="11">
        <v>0</v>
      </c>
      <c r="H9" s="11">
        <f>D9*G9</f>
        <v>0</v>
      </c>
      <c r="I9" s="11">
        <f>E9+G9</f>
        <v>0</v>
      </c>
      <c r="J9" s="11">
        <f>F9+H9</f>
        <v>0</v>
      </c>
    </row>
    <row r="10" spans="1:10" ht="15">
      <c r="A10" s="12" t="s">
        <v>11</v>
      </c>
      <c r="B10" s="12" t="s">
        <v>71</v>
      </c>
      <c r="C10" s="12" t="s">
        <v>11</v>
      </c>
      <c r="D10" s="13"/>
      <c r="E10" s="13"/>
      <c r="F10" s="13"/>
      <c r="G10" s="13"/>
      <c r="H10" s="13"/>
      <c r="I10" s="13"/>
      <c r="J10" s="13"/>
    </row>
    <row r="11" spans="1:10" ht="15">
      <c r="A11" s="5" t="s">
        <v>72</v>
      </c>
      <c r="B11" s="5" t="s">
        <v>73</v>
      </c>
      <c r="C11" s="5" t="s">
        <v>60</v>
      </c>
      <c r="D11" s="11">
        <v>1</v>
      </c>
      <c r="E11" s="11">
        <v>0</v>
      </c>
      <c r="F11" s="11">
        <f>D11*E11</f>
        <v>0</v>
      </c>
      <c r="G11" s="11">
        <v>0</v>
      </c>
      <c r="H11" s="11">
        <f>D11*G11</f>
        <v>0</v>
      </c>
      <c r="I11" s="11">
        <f>E11+G11</f>
        <v>0</v>
      </c>
      <c r="J11" s="11">
        <f>F11+H11</f>
        <v>0</v>
      </c>
    </row>
    <row r="12" spans="1:10" ht="15">
      <c r="A12" s="3" t="s">
        <v>11</v>
      </c>
      <c r="B12" s="3" t="s">
        <v>74</v>
      </c>
      <c r="C12" s="3" t="s">
        <v>11</v>
      </c>
      <c r="D12" s="10"/>
      <c r="E12" s="10"/>
      <c r="F12" s="14">
        <f>SUM(F3:F11)</f>
        <v>0</v>
      </c>
      <c r="G12" s="10"/>
      <c r="H12" s="14">
        <f>SUM(H3:H11)</f>
        <v>0</v>
      </c>
      <c r="I12" s="10"/>
      <c r="J12" s="14">
        <f>SUM(J3:J11)</f>
        <v>0</v>
      </c>
    </row>
    <row r="13" spans="1:10" ht="15">
      <c r="A13" s="5" t="s">
        <v>11</v>
      </c>
      <c r="B13" s="5" t="s">
        <v>11</v>
      </c>
      <c r="C13" s="5" t="s">
        <v>11</v>
      </c>
      <c r="D13" s="15"/>
      <c r="E13" s="15"/>
      <c r="F13" s="15"/>
      <c r="G13" s="15"/>
      <c r="H13" s="15"/>
      <c r="I13" s="15"/>
      <c r="J13" s="15"/>
    </row>
    <row r="14" spans="1:10" ht="15">
      <c r="A14" s="5" t="s">
        <v>11</v>
      </c>
      <c r="B14" s="5" t="s">
        <v>11</v>
      </c>
      <c r="C14" s="5" t="s">
        <v>11</v>
      </c>
      <c r="D14" s="15"/>
      <c r="E14" s="15"/>
      <c r="F14" s="15"/>
      <c r="G14" s="15"/>
      <c r="H14" s="15"/>
      <c r="I14" s="15"/>
      <c r="J14" s="15"/>
    </row>
    <row r="15" spans="1:10" ht="15">
      <c r="A15" s="3" t="s">
        <v>11</v>
      </c>
      <c r="B15" s="3" t="s">
        <v>75</v>
      </c>
      <c r="C15" s="3" t="s">
        <v>11</v>
      </c>
      <c r="D15" s="10"/>
      <c r="E15" s="10"/>
      <c r="F15" s="10"/>
      <c r="G15" s="10"/>
      <c r="H15" s="10"/>
      <c r="I15" s="10"/>
      <c r="J15" s="10"/>
    </row>
    <row r="16" spans="1:10" ht="15">
      <c r="A16" s="5" t="s">
        <v>76</v>
      </c>
      <c r="B16" s="5" t="s">
        <v>77</v>
      </c>
      <c r="C16" s="5" t="s">
        <v>60</v>
      </c>
      <c r="D16" s="11">
        <v>1</v>
      </c>
      <c r="E16" s="11">
        <v>0</v>
      </c>
      <c r="F16" s="11">
        <f>D16*E16</f>
        <v>0</v>
      </c>
      <c r="G16" s="11">
        <v>0</v>
      </c>
      <c r="H16" s="11">
        <f>D16*G16</f>
        <v>0</v>
      </c>
      <c r="I16" s="11">
        <f>E16+G16</f>
        <v>0</v>
      </c>
      <c r="J16" s="11">
        <f>F16+H16</f>
        <v>0</v>
      </c>
    </row>
    <row r="17" spans="1:10" ht="15">
      <c r="A17" s="12" t="s">
        <v>11</v>
      </c>
      <c r="B17" s="12" t="s">
        <v>78</v>
      </c>
      <c r="C17" s="12" t="s">
        <v>11</v>
      </c>
      <c r="D17" s="13"/>
      <c r="E17" s="13"/>
      <c r="F17" s="13"/>
      <c r="G17" s="13"/>
      <c r="H17" s="13"/>
      <c r="I17" s="13"/>
      <c r="J17" s="13"/>
    </row>
    <row r="18" spans="1:10" ht="15">
      <c r="A18" s="5" t="s">
        <v>79</v>
      </c>
      <c r="B18" s="5" t="s">
        <v>80</v>
      </c>
      <c r="C18" s="5" t="s">
        <v>60</v>
      </c>
      <c r="D18" s="11">
        <v>89</v>
      </c>
      <c r="E18" s="11">
        <v>0</v>
      </c>
      <c r="F18" s="11">
        <f>D18*E18</f>
        <v>0</v>
      </c>
      <c r="G18" s="11">
        <v>0</v>
      </c>
      <c r="H18" s="11">
        <f>D18*G18</f>
        <v>0</v>
      </c>
      <c r="I18" s="11">
        <f>E18+G18</f>
        <v>0</v>
      </c>
      <c r="J18" s="11">
        <f>F18+H18</f>
        <v>0</v>
      </c>
    </row>
    <row r="19" spans="1:10" ht="15">
      <c r="A19" s="12" t="s">
        <v>11</v>
      </c>
      <c r="B19" s="12" t="s">
        <v>81</v>
      </c>
      <c r="C19" s="12" t="s">
        <v>11</v>
      </c>
      <c r="D19" s="13"/>
      <c r="E19" s="13"/>
      <c r="F19" s="13"/>
      <c r="G19" s="13"/>
      <c r="H19" s="13"/>
      <c r="I19" s="13"/>
      <c r="J19" s="13"/>
    </row>
    <row r="20" spans="1:10" ht="15">
      <c r="A20" s="5" t="s">
        <v>82</v>
      </c>
      <c r="B20" s="5" t="s">
        <v>83</v>
      </c>
      <c r="C20" s="5" t="s">
        <v>60</v>
      </c>
      <c r="D20" s="11">
        <v>3</v>
      </c>
      <c r="E20" s="11">
        <v>0</v>
      </c>
      <c r="F20" s="11">
        <f>D20*E20</f>
        <v>0</v>
      </c>
      <c r="G20" s="11">
        <v>0</v>
      </c>
      <c r="H20" s="11">
        <f>D20*G20</f>
        <v>0</v>
      </c>
      <c r="I20" s="11">
        <f>E20+G20</f>
        <v>0</v>
      </c>
      <c r="J20" s="11">
        <f>F20+H20</f>
        <v>0</v>
      </c>
    </row>
    <row r="21" spans="1:10" ht="15">
      <c r="A21" s="5" t="s">
        <v>84</v>
      </c>
      <c r="B21" s="5" t="s">
        <v>85</v>
      </c>
      <c r="C21" s="5" t="s">
        <v>60</v>
      </c>
      <c r="D21" s="11">
        <v>2</v>
      </c>
      <c r="E21" s="11">
        <v>0</v>
      </c>
      <c r="F21" s="11">
        <f>D21*E21</f>
        <v>0</v>
      </c>
      <c r="G21" s="11">
        <v>0</v>
      </c>
      <c r="H21" s="11">
        <f>D21*G21</f>
        <v>0</v>
      </c>
      <c r="I21" s="11">
        <f>E21+G21</f>
        <v>0</v>
      </c>
      <c r="J21" s="11">
        <f>F21+H21</f>
        <v>0</v>
      </c>
    </row>
    <row r="22" spans="1:10" ht="15">
      <c r="A22" s="12" t="s">
        <v>11</v>
      </c>
      <c r="B22" s="12" t="s">
        <v>86</v>
      </c>
      <c r="C22" s="12" t="s">
        <v>11</v>
      </c>
      <c r="D22" s="13"/>
      <c r="E22" s="13"/>
      <c r="F22" s="13"/>
      <c r="G22" s="13"/>
      <c r="H22" s="13"/>
      <c r="I22" s="13"/>
      <c r="J22" s="13"/>
    </row>
    <row r="23" spans="1:10" ht="15">
      <c r="A23" s="5" t="s">
        <v>87</v>
      </c>
      <c r="B23" s="5" t="s">
        <v>88</v>
      </c>
      <c r="C23" s="5" t="s">
        <v>60</v>
      </c>
      <c r="D23" s="11">
        <v>2</v>
      </c>
      <c r="E23" s="11">
        <v>0</v>
      </c>
      <c r="F23" s="11">
        <f>D23*E23</f>
        <v>0</v>
      </c>
      <c r="G23" s="11">
        <v>0</v>
      </c>
      <c r="H23" s="11">
        <f>D23*G23</f>
        <v>0</v>
      </c>
      <c r="I23" s="11">
        <f aca="true" t="shared" si="0" ref="I23:J25">E23+G23</f>
        <v>0</v>
      </c>
      <c r="J23" s="11">
        <f t="shared" si="0"/>
        <v>0</v>
      </c>
    </row>
    <row r="24" spans="1:10" ht="15">
      <c r="A24" s="5" t="s">
        <v>89</v>
      </c>
      <c r="B24" s="5" t="s">
        <v>90</v>
      </c>
      <c r="C24" s="5" t="s">
        <v>60</v>
      </c>
      <c r="D24" s="11">
        <v>3</v>
      </c>
      <c r="E24" s="11">
        <v>0</v>
      </c>
      <c r="F24" s="11">
        <f>D24*E24</f>
        <v>0</v>
      </c>
      <c r="G24" s="11">
        <v>0</v>
      </c>
      <c r="H24" s="11">
        <f>D24*G24</f>
        <v>0</v>
      </c>
      <c r="I24" s="11">
        <f t="shared" si="0"/>
        <v>0</v>
      </c>
      <c r="J24" s="11">
        <f t="shared" si="0"/>
        <v>0</v>
      </c>
    </row>
    <row r="25" spans="1:10" ht="15">
      <c r="A25" s="5" t="s">
        <v>91</v>
      </c>
      <c r="B25" s="5" t="s">
        <v>92</v>
      </c>
      <c r="C25" s="5" t="s">
        <v>60</v>
      </c>
      <c r="D25" s="11">
        <v>1</v>
      </c>
      <c r="E25" s="11">
        <v>0</v>
      </c>
      <c r="F25" s="11">
        <f>D25*E25</f>
        <v>0</v>
      </c>
      <c r="G25" s="11">
        <v>0</v>
      </c>
      <c r="H25" s="11">
        <f>D25*G25</f>
        <v>0</v>
      </c>
      <c r="I25" s="11">
        <f t="shared" si="0"/>
        <v>0</v>
      </c>
      <c r="J25" s="11">
        <f t="shared" si="0"/>
        <v>0</v>
      </c>
    </row>
    <row r="26" spans="1:10" ht="15">
      <c r="A26" s="12" t="s">
        <v>11</v>
      </c>
      <c r="B26" s="12" t="s">
        <v>93</v>
      </c>
      <c r="C26" s="12" t="s">
        <v>11</v>
      </c>
      <c r="D26" s="13"/>
      <c r="E26" s="13"/>
      <c r="F26" s="13"/>
      <c r="G26" s="13"/>
      <c r="H26" s="13"/>
      <c r="I26" s="13"/>
      <c r="J26" s="13"/>
    </row>
    <row r="27" spans="1:10" ht="15">
      <c r="A27" s="5" t="s">
        <v>94</v>
      </c>
      <c r="B27" s="5" t="s">
        <v>95</v>
      </c>
      <c r="C27" s="5" t="s">
        <v>60</v>
      </c>
      <c r="D27" s="11">
        <v>1</v>
      </c>
      <c r="E27" s="11">
        <v>0</v>
      </c>
      <c r="F27" s="11">
        <f aca="true" t="shared" si="1" ref="F27:F34">D27*E27</f>
        <v>0</v>
      </c>
      <c r="G27" s="11">
        <v>0</v>
      </c>
      <c r="H27" s="11">
        <f aca="true" t="shared" si="2" ref="H27:H34">D27*G27</f>
        <v>0</v>
      </c>
      <c r="I27" s="11">
        <f aca="true" t="shared" si="3" ref="I27:J34">E27+G27</f>
        <v>0</v>
      </c>
      <c r="J27" s="11">
        <f t="shared" si="3"/>
        <v>0</v>
      </c>
    </row>
    <row r="28" spans="1:10" ht="15">
      <c r="A28" s="5" t="s">
        <v>46</v>
      </c>
      <c r="B28" s="5" t="s">
        <v>96</v>
      </c>
      <c r="C28" s="5" t="s">
        <v>60</v>
      </c>
      <c r="D28" s="11">
        <v>1</v>
      </c>
      <c r="E28" s="11">
        <v>0</v>
      </c>
      <c r="F28" s="11">
        <f t="shared" si="1"/>
        <v>0</v>
      </c>
      <c r="G28" s="11">
        <v>0</v>
      </c>
      <c r="H28" s="11">
        <f t="shared" si="2"/>
        <v>0</v>
      </c>
      <c r="I28" s="11">
        <f t="shared" si="3"/>
        <v>0</v>
      </c>
      <c r="J28" s="11">
        <f t="shared" si="3"/>
        <v>0</v>
      </c>
    </row>
    <row r="29" spans="1:10" ht="15">
      <c r="A29" s="5" t="s">
        <v>97</v>
      </c>
      <c r="B29" s="5" t="s">
        <v>98</v>
      </c>
      <c r="C29" s="5" t="s">
        <v>60</v>
      </c>
      <c r="D29" s="11">
        <v>1</v>
      </c>
      <c r="E29" s="11">
        <v>0</v>
      </c>
      <c r="F29" s="11">
        <f t="shared" si="1"/>
        <v>0</v>
      </c>
      <c r="G29" s="11">
        <v>0</v>
      </c>
      <c r="H29" s="11">
        <f t="shared" si="2"/>
        <v>0</v>
      </c>
      <c r="I29" s="11">
        <f t="shared" si="3"/>
        <v>0</v>
      </c>
      <c r="J29" s="11">
        <f t="shared" si="3"/>
        <v>0</v>
      </c>
    </row>
    <row r="30" spans="1:10" ht="15">
      <c r="A30" s="5" t="s">
        <v>99</v>
      </c>
      <c r="B30" s="5" t="s">
        <v>100</v>
      </c>
      <c r="C30" s="5" t="s">
        <v>60</v>
      </c>
      <c r="D30" s="11">
        <v>1</v>
      </c>
      <c r="E30" s="11">
        <v>0</v>
      </c>
      <c r="F30" s="11">
        <f t="shared" si="1"/>
        <v>0</v>
      </c>
      <c r="G30" s="11">
        <v>0</v>
      </c>
      <c r="H30" s="11">
        <f t="shared" si="2"/>
        <v>0</v>
      </c>
      <c r="I30" s="11">
        <f t="shared" si="3"/>
        <v>0</v>
      </c>
      <c r="J30" s="11">
        <f t="shared" si="3"/>
        <v>0</v>
      </c>
    </row>
    <row r="31" spans="1:10" ht="15">
      <c r="A31" s="5" t="s">
        <v>101</v>
      </c>
      <c r="B31" s="5" t="s">
        <v>102</v>
      </c>
      <c r="C31" s="5" t="s">
        <v>60</v>
      </c>
      <c r="D31" s="11">
        <v>1</v>
      </c>
      <c r="E31" s="11">
        <v>0</v>
      </c>
      <c r="F31" s="11">
        <f t="shared" si="1"/>
        <v>0</v>
      </c>
      <c r="G31" s="11">
        <v>0</v>
      </c>
      <c r="H31" s="11">
        <f t="shared" si="2"/>
        <v>0</v>
      </c>
      <c r="I31" s="11">
        <f t="shared" si="3"/>
        <v>0</v>
      </c>
      <c r="J31" s="11">
        <f t="shared" si="3"/>
        <v>0</v>
      </c>
    </row>
    <row r="32" spans="1:10" ht="15">
      <c r="A32" s="5" t="s">
        <v>103</v>
      </c>
      <c r="B32" s="5" t="s">
        <v>104</v>
      </c>
      <c r="C32" s="5" t="s">
        <v>60</v>
      </c>
      <c r="D32" s="11">
        <v>1</v>
      </c>
      <c r="E32" s="11">
        <v>0</v>
      </c>
      <c r="F32" s="11">
        <f t="shared" si="1"/>
        <v>0</v>
      </c>
      <c r="G32" s="11">
        <v>0</v>
      </c>
      <c r="H32" s="11">
        <f t="shared" si="2"/>
        <v>0</v>
      </c>
      <c r="I32" s="11">
        <f t="shared" si="3"/>
        <v>0</v>
      </c>
      <c r="J32" s="11">
        <f t="shared" si="3"/>
        <v>0</v>
      </c>
    </row>
    <row r="33" spans="1:10" ht="15">
      <c r="A33" s="5" t="s">
        <v>105</v>
      </c>
      <c r="B33" s="5" t="s">
        <v>106</v>
      </c>
      <c r="C33" s="5" t="s">
        <v>107</v>
      </c>
      <c r="D33" s="11">
        <v>1</v>
      </c>
      <c r="E33" s="11">
        <v>0</v>
      </c>
      <c r="F33" s="11">
        <f t="shared" si="1"/>
        <v>0</v>
      </c>
      <c r="G33" s="11">
        <v>0</v>
      </c>
      <c r="H33" s="11">
        <f t="shared" si="2"/>
        <v>0</v>
      </c>
      <c r="I33" s="11">
        <f t="shared" si="3"/>
        <v>0</v>
      </c>
      <c r="J33" s="11">
        <f t="shared" si="3"/>
        <v>0</v>
      </c>
    </row>
    <row r="34" spans="1:10" ht="15">
      <c r="A34" s="5" t="s">
        <v>44</v>
      </c>
      <c r="B34" s="5" t="s">
        <v>108</v>
      </c>
      <c r="C34" s="5" t="s">
        <v>60</v>
      </c>
      <c r="D34" s="11">
        <v>14</v>
      </c>
      <c r="E34" s="11">
        <v>0</v>
      </c>
      <c r="F34" s="11">
        <f t="shared" si="1"/>
        <v>0</v>
      </c>
      <c r="G34" s="11">
        <v>0</v>
      </c>
      <c r="H34" s="11">
        <f t="shared" si="2"/>
        <v>0</v>
      </c>
      <c r="I34" s="11">
        <f t="shared" si="3"/>
        <v>0</v>
      </c>
      <c r="J34" s="11">
        <f t="shared" si="3"/>
        <v>0</v>
      </c>
    </row>
    <row r="35" spans="1:10" ht="15">
      <c r="A35" s="12" t="s">
        <v>11</v>
      </c>
      <c r="B35" s="12" t="s">
        <v>109</v>
      </c>
      <c r="C35" s="12" t="s">
        <v>11</v>
      </c>
      <c r="D35" s="13"/>
      <c r="E35" s="13"/>
      <c r="F35" s="13"/>
      <c r="G35" s="13"/>
      <c r="H35" s="13"/>
      <c r="I35" s="13"/>
      <c r="J35" s="13"/>
    </row>
    <row r="36" spans="1:10" ht="15">
      <c r="A36" s="5" t="s">
        <v>110</v>
      </c>
      <c r="B36" s="5" t="s">
        <v>111</v>
      </c>
      <c r="C36" s="5" t="s">
        <v>60</v>
      </c>
      <c r="D36" s="11">
        <v>1</v>
      </c>
      <c r="E36" s="11">
        <v>0</v>
      </c>
      <c r="F36" s="11">
        <f aca="true" t="shared" si="4" ref="F36:F41">D36*E36</f>
        <v>0</v>
      </c>
      <c r="G36" s="11">
        <v>0</v>
      </c>
      <c r="H36" s="11">
        <f aca="true" t="shared" si="5" ref="H36:H41">D36*G36</f>
        <v>0</v>
      </c>
      <c r="I36" s="11">
        <f aca="true" t="shared" si="6" ref="I36:J41">E36+G36</f>
        <v>0</v>
      </c>
      <c r="J36" s="11">
        <f t="shared" si="6"/>
        <v>0</v>
      </c>
    </row>
    <row r="37" spans="1:10" ht="15">
      <c r="A37" s="5" t="s">
        <v>112</v>
      </c>
      <c r="B37" s="5" t="s">
        <v>113</v>
      </c>
      <c r="C37" s="5" t="s">
        <v>60</v>
      </c>
      <c r="D37" s="11">
        <v>1</v>
      </c>
      <c r="E37" s="11">
        <v>0</v>
      </c>
      <c r="F37" s="11">
        <f t="shared" si="4"/>
        <v>0</v>
      </c>
      <c r="G37" s="11">
        <v>0</v>
      </c>
      <c r="H37" s="11">
        <f t="shared" si="5"/>
        <v>0</v>
      </c>
      <c r="I37" s="11">
        <f t="shared" si="6"/>
        <v>0</v>
      </c>
      <c r="J37" s="11">
        <f t="shared" si="6"/>
        <v>0</v>
      </c>
    </row>
    <row r="38" spans="1:10" ht="15">
      <c r="A38" s="5" t="s">
        <v>114</v>
      </c>
      <c r="B38" s="5" t="s">
        <v>115</v>
      </c>
      <c r="C38" s="5" t="s">
        <v>60</v>
      </c>
      <c r="D38" s="11">
        <v>3</v>
      </c>
      <c r="E38" s="11">
        <v>0</v>
      </c>
      <c r="F38" s="11">
        <f t="shared" si="4"/>
        <v>0</v>
      </c>
      <c r="G38" s="11">
        <v>0</v>
      </c>
      <c r="H38" s="11">
        <f t="shared" si="5"/>
        <v>0</v>
      </c>
      <c r="I38" s="11">
        <f t="shared" si="6"/>
        <v>0</v>
      </c>
      <c r="J38" s="11">
        <f t="shared" si="6"/>
        <v>0</v>
      </c>
    </row>
    <row r="39" spans="1:10" ht="15">
      <c r="A39" s="5" t="s">
        <v>116</v>
      </c>
      <c r="B39" s="5" t="s">
        <v>117</v>
      </c>
      <c r="C39" s="5" t="s">
        <v>60</v>
      </c>
      <c r="D39" s="11">
        <v>2</v>
      </c>
      <c r="E39" s="11">
        <v>0</v>
      </c>
      <c r="F39" s="11">
        <f t="shared" si="4"/>
        <v>0</v>
      </c>
      <c r="G39" s="11">
        <v>0</v>
      </c>
      <c r="H39" s="11">
        <f t="shared" si="5"/>
        <v>0</v>
      </c>
      <c r="I39" s="11">
        <f t="shared" si="6"/>
        <v>0</v>
      </c>
      <c r="J39" s="11">
        <f t="shared" si="6"/>
        <v>0</v>
      </c>
    </row>
    <row r="40" spans="1:10" ht="15">
      <c r="A40" s="5" t="s">
        <v>118</v>
      </c>
      <c r="B40" s="5" t="s">
        <v>119</v>
      </c>
      <c r="C40" s="5" t="s">
        <v>60</v>
      </c>
      <c r="D40" s="11">
        <v>1</v>
      </c>
      <c r="E40" s="11">
        <v>0</v>
      </c>
      <c r="F40" s="11">
        <f t="shared" si="4"/>
        <v>0</v>
      </c>
      <c r="G40" s="11">
        <v>0</v>
      </c>
      <c r="H40" s="11">
        <f t="shared" si="5"/>
        <v>0</v>
      </c>
      <c r="I40" s="11">
        <f t="shared" si="6"/>
        <v>0</v>
      </c>
      <c r="J40" s="11">
        <f t="shared" si="6"/>
        <v>0</v>
      </c>
    </row>
    <row r="41" spans="1:10" ht="15">
      <c r="A41" s="5" t="s">
        <v>120</v>
      </c>
      <c r="B41" s="5" t="s">
        <v>121</v>
      </c>
      <c r="C41" s="5" t="s">
        <v>122</v>
      </c>
      <c r="D41" s="11">
        <v>40</v>
      </c>
      <c r="E41" s="11">
        <v>0</v>
      </c>
      <c r="F41" s="11">
        <f t="shared" si="4"/>
        <v>0</v>
      </c>
      <c r="G41" s="11">
        <v>0</v>
      </c>
      <c r="H41" s="11">
        <f t="shared" si="5"/>
        <v>0</v>
      </c>
      <c r="I41" s="11">
        <f t="shared" si="6"/>
        <v>0</v>
      </c>
      <c r="J41" s="11">
        <f t="shared" si="6"/>
        <v>0</v>
      </c>
    </row>
    <row r="42" spans="1:10" ht="15">
      <c r="A42" s="3" t="s">
        <v>11</v>
      </c>
      <c r="B42" s="3" t="s">
        <v>123</v>
      </c>
      <c r="C42" s="3" t="s">
        <v>11</v>
      </c>
      <c r="D42" s="10"/>
      <c r="E42" s="10"/>
      <c r="F42" s="14">
        <f>SUM(F16:F41)</f>
        <v>0</v>
      </c>
      <c r="G42" s="10"/>
      <c r="H42" s="14">
        <f>SUM(H16:H41)</f>
        <v>0</v>
      </c>
      <c r="I42" s="10"/>
      <c r="J42" s="14">
        <f>SUM(J16:J41)</f>
        <v>0</v>
      </c>
    </row>
    <row r="43" spans="1:10" ht="15">
      <c r="A43" s="5" t="s">
        <v>11</v>
      </c>
      <c r="B43" s="5" t="s">
        <v>11</v>
      </c>
      <c r="C43" s="5" t="s">
        <v>11</v>
      </c>
      <c r="D43" s="15"/>
      <c r="E43" s="15"/>
      <c r="F43" s="15"/>
      <c r="G43" s="15"/>
      <c r="H43" s="15"/>
      <c r="I43" s="15"/>
      <c r="J43" s="15"/>
    </row>
    <row r="44" spans="1:10" ht="15">
      <c r="A44" s="5" t="s">
        <v>11</v>
      </c>
      <c r="B44" s="5" t="s">
        <v>11</v>
      </c>
      <c r="C44" s="5" t="s">
        <v>11</v>
      </c>
      <c r="D44" s="15"/>
      <c r="E44" s="15"/>
      <c r="F44" s="15"/>
      <c r="G44" s="15"/>
      <c r="H44" s="15"/>
      <c r="I44" s="15"/>
      <c r="J44" s="15"/>
    </row>
    <row r="45" spans="1:10" ht="15">
      <c r="A45" s="3" t="s">
        <v>11</v>
      </c>
      <c r="B45" s="3" t="s">
        <v>124</v>
      </c>
      <c r="C45" s="3" t="s">
        <v>11</v>
      </c>
      <c r="D45" s="10"/>
      <c r="E45" s="10"/>
      <c r="F45" s="10"/>
      <c r="G45" s="10"/>
      <c r="H45" s="10"/>
      <c r="I45" s="10"/>
      <c r="J45" s="10"/>
    </row>
    <row r="46" spans="1:10" ht="15">
      <c r="A46" s="5" t="s">
        <v>125</v>
      </c>
      <c r="B46" s="5" t="s">
        <v>126</v>
      </c>
      <c r="C46" s="5" t="s">
        <v>60</v>
      </c>
      <c r="D46" s="11">
        <v>1</v>
      </c>
      <c r="E46" s="11">
        <v>0</v>
      </c>
      <c r="F46" s="11">
        <f>D46*E46</f>
        <v>0</v>
      </c>
      <c r="G46" s="11">
        <v>0</v>
      </c>
      <c r="H46" s="11">
        <f>D46*G46</f>
        <v>0</v>
      </c>
      <c r="I46" s="11">
        <f aca="true" t="shared" si="7" ref="I46:J49">E46+G46</f>
        <v>0</v>
      </c>
      <c r="J46" s="11">
        <f t="shared" si="7"/>
        <v>0</v>
      </c>
    </row>
    <row r="47" spans="1:10" ht="15">
      <c r="A47" s="5" t="s">
        <v>127</v>
      </c>
      <c r="B47" s="5" t="s">
        <v>128</v>
      </c>
      <c r="C47" s="5" t="s">
        <v>60</v>
      </c>
      <c r="D47" s="11">
        <v>2</v>
      </c>
      <c r="E47" s="11">
        <v>0</v>
      </c>
      <c r="F47" s="11">
        <f>D47*E47</f>
        <v>0</v>
      </c>
      <c r="G47" s="11">
        <v>0</v>
      </c>
      <c r="H47" s="11">
        <f>D47*G47</f>
        <v>0</v>
      </c>
      <c r="I47" s="11">
        <f t="shared" si="7"/>
        <v>0</v>
      </c>
      <c r="J47" s="11">
        <f t="shared" si="7"/>
        <v>0</v>
      </c>
    </row>
    <row r="48" spans="1:10" ht="15">
      <c r="A48" s="5" t="s">
        <v>129</v>
      </c>
      <c r="B48" s="5" t="s">
        <v>130</v>
      </c>
      <c r="C48" s="5" t="s">
        <v>60</v>
      </c>
      <c r="D48" s="11">
        <v>1</v>
      </c>
      <c r="E48" s="11">
        <v>0</v>
      </c>
      <c r="F48" s="11">
        <f>D48*E48</f>
        <v>0</v>
      </c>
      <c r="G48" s="11">
        <v>0</v>
      </c>
      <c r="H48" s="11">
        <f>D48*G48</f>
        <v>0</v>
      </c>
      <c r="I48" s="11">
        <f t="shared" si="7"/>
        <v>0</v>
      </c>
      <c r="J48" s="11">
        <f t="shared" si="7"/>
        <v>0</v>
      </c>
    </row>
    <row r="49" spans="1:10" ht="15">
      <c r="A49" s="5" t="s">
        <v>131</v>
      </c>
      <c r="B49" s="5" t="s">
        <v>132</v>
      </c>
      <c r="C49" s="5" t="s">
        <v>60</v>
      </c>
      <c r="D49" s="11">
        <v>1</v>
      </c>
      <c r="E49" s="11">
        <v>0</v>
      </c>
      <c r="F49" s="11">
        <f>D49*E49</f>
        <v>0</v>
      </c>
      <c r="G49" s="11">
        <v>0</v>
      </c>
      <c r="H49" s="11">
        <f>D49*G49</f>
        <v>0</v>
      </c>
      <c r="I49" s="11">
        <f t="shared" si="7"/>
        <v>0</v>
      </c>
      <c r="J49" s="11">
        <f t="shared" si="7"/>
        <v>0</v>
      </c>
    </row>
    <row r="50" spans="1:10" ht="15">
      <c r="A50" s="12" t="s">
        <v>11</v>
      </c>
      <c r="B50" s="12" t="s">
        <v>133</v>
      </c>
      <c r="C50" s="12" t="s">
        <v>11</v>
      </c>
      <c r="D50" s="13"/>
      <c r="E50" s="13"/>
      <c r="F50" s="13"/>
      <c r="G50" s="13"/>
      <c r="H50" s="13"/>
      <c r="I50" s="13"/>
      <c r="J50" s="13"/>
    </row>
    <row r="51" spans="1:10" ht="15">
      <c r="A51" s="5" t="s">
        <v>134</v>
      </c>
      <c r="B51" s="5" t="s">
        <v>135</v>
      </c>
      <c r="C51" s="5" t="s">
        <v>60</v>
      </c>
      <c r="D51" s="11">
        <v>11</v>
      </c>
      <c r="E51" s="11">
        <v>0</v>
      </c>
      <c r="F51" s="11">
        <f aca="true" t="shared" si="8" ref="F51:F59">D51*E51</f>
        <v>0</v>
      </c>
      <c r="G51" s="11">
        <v>0</v>
      </c>
      <c r="H51" s="11">
        <f aca="true" t="shared" si="9" ref="H51:H59">D51*G51</f>
        <v>0</v>
      </c>
      <c r="I51" s="11">
        <f aca="true" t="shared" si="10" ref="I51:I59">E51+G51</f>
        <v>0</v>
      </c>
      <c r="J51" s="11">
        <f aca="true" t="shared" si="11" ref="J51:J59">F51+H51</f>
        <v>0</v>
      </c>
    </row>
    <row r="52" spans="1:10" ht="15">
      <c r="A52" s="5" t="s">
        <v>136</v>
      </c>
      <c r="B52" s="5" t="s">
        <v>137</v>
      </c>
      <c r="C52" s="5" t="s">
        <v>60</v>
      </c>
      <c r="D52" s="11">
        <v>2</v>
      </c>
      <c r="E52" s="11">
        <v>0</v>
      </c>
      <c r="F52" s="11">
        <f t="shared" si="8"/>
        <v>0</v>
      </c>
      <c r="G52" s="11">
        <v>0</v>
      </c>
      <c r="H52" s="11">
        <f t="shared" si="9"/>
        <v>0</v>
      </c>
      <c r="I52" s="11">
        <f t="shared" si="10"/>
        <v>0</v>
      </c>
      <c r="J52" s="11">
        <f t="shared" si="11"/>
        <v>0</v>
      </c>
    </row>
    <row r="53" spans="1:10" ht="15">
      <c r="A53" s="5" t="s">
        <v>138</v>
      </c>
      <c r="B53" s="5" t="s">
        <v>139</v>
      </c>
      <c r="C53" s="5" t="s">
        <v>60</v>
      </c>
      <c r="D53" s="11">
        <v>3</v>
      </c>
      <c r="E53" s="11">
        <v>0</v>
      </c>
      <c r="F53" s="11">
        <f t="shared" si="8"/>
        <v>0</v>
      </c>
      <c r="G53" s="11">
        <v>0</v>
      </c>
      <c r="H53" s="11">
        <f t="shared" si="9"/>
        <v>0</v>
      </c>
      <c r="I53" s="11">
        <f t="shared" si="10"/>
        <v>0</v>
      </c>
      <c r="J53" s="11">
        <f t="shared" si="11"/>
        <v>0</v>
      </c>
    </row>
    <row r="54" spans="1:10" ht="15">
      <c r="A54" s="5" t="s">
        <v>140</v>
      </c>
      <c r="B54" s="5" t="s">
        <v>141</v>
      </c>
      <c r="C54" s="5" t="s">
        <v>60</v>
      </c>
      <c r="D54" s="11">
        <v>1</v>
      </c>
      <c r="E54" s="11">
        <v>0</v>
      </c>
      <c r="F54" s="11">
        <f t="shared" si="8"/>
        <v>0</v>
      </c>
      <c r="G54" s="11">
        <v>0</v>
      </c>
      <c r="H54" s="11">
        <f t="shared" si="9"/>
        <v>0</v>
      </c>
      <c r="I54" s="11">
        <f t="shared" si="10"/>
        <v>0</v>
      </c>
      <c r="J54" s="11">
        <f t="shared" si="11"/>
        <v>0</v>
      </c>
    </row>
    <row r="55" spans="1:10" ht="15">
      <c r="A55" s="5" t="s">
        <v>142</v>
      </c>
      <c r="B55" s="5" t="s">
        <v>143</v>
      </c>
      <c r="C55" s="5" t="s">
        <v>60</v>
      </c>
      <c r="D55" s="11">
        <v>7</v>
      </c>
      <c r="E55" s="11">
        <v>0</v>
      </c>
      <c r="F55" s="11">
        <f t="shared" si="8"/>
        <v>0</v>
      </c>
      <c r="G55" s="11">
        <v>0</v>
      </c>
      <c r="H55" s="11">
        <f t="shared" si="9"/>
        <v>0</v>
      </c>
      <c r="I55" s="11">
        <f t="shared" si="10"/>
        <v>0</v>
      </c>
      <c r="J55" s="11">
        <f t="shared" si="11"/>
        <v>0</v>
      </c>
    </row>
    <row r="56" spans="1:10" ht="15">
      <c r="A56" s="5" t="s">
        <v>144</v>
      </c>
      <c r="B56" s="5" t="s">
        <v>145</v>
      </c>
      <c r="C56" s="5" t="s">
        <v>60</v>
      </c>
      <c r="D56" s="11">
        <v>1</v>
      </c>
      <c r="E56" s="11">
        <v>0</v>
      </c>
      <c r="F56" s="11">
        <f t="shared" si="8"/>
        <v>0</v>
      </c>
      <c r="G56" s="11">
        <v>0</v>
      </c>
      <c r="H56" s="11">
        <f t="shared" si="9"/>
        <v>0</v>
      </c>
      <c r="I56" s="11">
        <f t="shared" si="10"/>
        <v>0</v>
      </c>
      <c r="J56" s="11">
        <f t="shared" si="11"/>
        <v>0</v>
      </c>
    </row>
    <row r="57" spans="1:10" ht="15">
      <c r="A57" s="5" t="s">
        <v>146</v>
      </c>
      <c r="B57" s="5" t="s">
        <v>147</v>
      </c>
      <c r="C57" s="5" t="s">
        <v>60</v>
      </c>
      <c r="D57" s="11">
        <v>1</v>
      </c>
      <c r="E57" s="11">
        <v>0</v>
      </c>
      <c r="F57" s="11">
        <f t="shared" si="8"/>
        <v>0</v>
      </c>
      <c r="G57" s="11">
        <v>0</v>
      </c>
      <c r="H57" s="11">
        <f t="shared" si="9"/>
        <v>0</v>
      </c>
      <c r="I57" s="11">
        <f t="shared" si="10"/>
        <v>0</v>
      </c>
      <c r="J57" s="11">
        <f t="shared" si="11"/>
        <v>0</v>
      </c>
    </row>
    <row r="58" spans="1:10" ht="15">
      <c r="A58" s="5" t="s">
        <v>148</v>
      </c>
      <c r="B58" s="5" t="s">
        <v>149</v>
      </c>
      <c r="C58" s="5" t="s">
        <v>60</v>
      </c>
      <c r="D58" s="11">
        <v>3</v>
      </c>
      <c r="E58" s="11">
        <v>0</v>
      </c>
      <c r="F58" s="11">
        <f t="shared" si="8"/>
        <v>0</v>
      </c>
      <c r="G58" s="11">
        <v>0</v>
      </c>
      <c r="H58" s="11">
        <f t="shared" si="9"/>
        <v>0</v>
      </c>
      <c r="I58" s="11">
        <f t="shared" si="10"/>
        <v>0</v>
      </c>
      <c r="J58" s="11">
        <f t="shared" si="11"/>
        <v>0</v>
      </c>
    </row>
    <row r="59" spans="1:10" ht="15">
      <c r="A59" s="5" t="s">
        <v>150</v>
      </c>
      <c r="B59" s="5" t="s">
        <v>151</v>
      </c>
      <c r="C59" s="5" t="s">
        <v>60</v>
      </c>
      <c r="D59" s="11">
        <v>1</v>
      </c>
      <c r="E59" s="11">
        <v>0</v>
      </c>
      <c r="F59" s="11">
        <f t="shared" si="8"/>
        <v>0</v>
      </c>
      <c r="G59" s="11">
        <v>0</v>
      </c>
      <c r="H59" s="11">
        <f t="shared" si="9"/>
        <v>0</v>
      </c>
      <c r="I59" s="11">
        <f t="shared" si="10"/>
        <v>0</v>
      </c>
      <c r="J59" s="11">
        <f t="shared" si="11"/>
        <v>0</v>
      </c>
    </row>
    <row r="60" spans="1:10" ht="15">
      <c r="A60" s="3" t="s">
        <v>11</v>
      </c>
      <c r="B60" s="3" t="s">
        <v>152</v>
      </c>
      <c r="C60" s="3" t="s">
        <v>11</v>
      </c>
      <c r="D60" s="10"/>
      <c r="E60" s="10"/>
      <c r="F60" s="14">
        <f>SUM(F46:F59)</f>
        <v>0</v>
      </c>
      <c r="G60" s="10"/>
      <c r="H60" s="14">
        <f>SUM(H46:H59)</f>
        <v>0</v>
      </c>
      <c r="I60" s="10"/>
      <c r="J60" s="14">
        <f>SUM(J46:J59)</f>
        <v>0</v>
      </c>
    </row>
    <row r="61" spans="1:10" ht="15">
      <c r="A61" s="5" t="s">
        <v>11</v>
      </c>
      <c r="B61" s="5" t="s">
        <v>11</v>
      </c>
      <c r="C61" s="5" t="s">
        <v>11</v>
      </c>
      <c r="D61" s="15"/>
      <c r="E61" s="15"/>
      <c r="F61" s="15"/>
      <c r="G61" s="15"/>
      <c r="H61" s="15"/>
      <c r="I61" s="15"/>
      <c r="J61" s="15"/>
    </row>
    <row r="62" spans="1:10" ht="15">
      <c r="A62" s="5" t="s">
        <v>11</v>
      </c>
      <c r="B62" s="5" t="s">
        <v>11</v>
      </c>
      <c r="C62" s="5" t="s">
        <v>11</v>
      </c>
      <c r="D62" s="15"/>
      <c r="E62" s="15"/>
      <c r="F62" s="15"/>
      <c r="G62" s="15"/>
      <c r="H62" s="15"/>
      <c r="I62" s="15"/>
      <c r="J62" s="15"/>
    </row>
    <row r="63" spans="1:10" ht="15">
      <c r="A63" s="3" t="s">
        <v>11</v>
      </c>
      <c r="B63" s="3" t="s">
        <v>153</v>
      </c>
      <c r="C63" s="3" t="s">
        <v>11</v>
      </c>
      <c r="D63" s="10"/>
      <c r="E63" s="10"/>
      <c r="F63" s="10"/>
      <c r="G63" s="10"/>
      <c r="H63" s="10"/>
      <c r="I63" s="10"/>
      <c r="J63" s="10"/>
    </row>
    <row r="64" spans="1:10" ht="15">
      <c r="A64" s="12" t="s">
        <v>11</v>
      </c>
      <c r="B64" s="12" t="s">
        <v>154</v>
      </c>
      <c r="C64" s="12" t="s">
        <v>11</v>
      </c>
      <c r="D64" s="13"/>
      <c r="E64" s="13"/>
      <c r="F64" s="13"/>
      <c r="G64" s="13"/>
      <c r="H64" s="13"/>
      <c r="I64" s="13"/>
      <c r="J64" s="13"/>
    </row>
    <row r="65" spans="1:10" ht="15">
      <c r="A65" s="5" t="s">
        <v>155</v>
      </c>
      <c r="B65" s="5" t="s">
        <v>156</v>
      </c>
      <c r="C65" s="5" t="s">
        <v>157</v>
      </c>
      <c r="D65" s="11">
        <v>20</v>
      </c>
      <c r="E65" s="11">
        <v>0</v>
      </c>
      <c r="F65" s="11">
        <f>D65*E65</f>
        <v>0</v>
      </c>
      <c r="G65" s="11">
        <v>0</v>
      </c>
      <c r="H65" s="11">
        <f>D65*G65</f>
        <v>0</v>
      </c>
      <c r="I65" s="11">
        <f>E65+G65</f>
        <v>0</v>
      </c>
      <c r="J65" s="11">
        <f>F65+H65</f>
        <v>0</v>
      </c>
    </row>
    <row r="66" spans="1:10" ht="15">
      <c r="A66" s="5" t="s">
        <v>158</v>
      </c>
      <c r="B66" s="5" t="s">
        <v>159</v>
      </c>
      <c r="C66" s="5" t="s">
        <v>157</v>
      </c>
      <c r="D66" s="11">
        <v>40</v>
      </c>
      <c r="E66" s="11">
        <v>0</v>
      </c>
      <c r="F66" s="11">
        <f>D66*E66</f>
        <v>0</v>
      </c>
      <c r="G66" s="11">
        <v>0</v>
      </c>
      <c r="H66" s="11">
        <f>D66*G66</f>
        <v>0</v>
      </c>
      <c r="I66" s="11">
        <f>E66+G66</f>
        <v>0</v>
      </c>
      <c r="J66" s="11">
        <f>F66+H66</f>
        <v>0</v>
      </c>
    </row>
    <row r="67" spans="1:10" ht="15">
      <c r="A67" s="12" t="s">
        <v>11</v>
      </c>
      <c r="B67" s="12" t="s">
        <v>160</v>
      </c>
      <c r="C67" s="12" t="s">
        <v>11</v>
      </c>
      <c r="D67" s="13"/>
      <c r="E67" s="13"/>
      <c r="F67" s="13"/>
      <c r="G67" s="13"/>
      <c r="H67" s="13"/>
      <c r="I67" s="13"/>
      <c r="J67" s="13"/>
    </row>
    <row r="68" spans="1:10" ht="15">
      <c r="A68" s="5" t="s">
        <v>161</v>
      </c>
      <c r="B68" s="5" t="s">
        <v>162</v>
      </c>
      <c r="C68" s="5" t="s">
        <v>60</v>
      </c>
      <c r="D68" s="11">
        <v>10</v>
      </c>
      <c r="E68" s="11">
        <v>0</v>
      </c>
      <c r="F68" s="11">
        <f>D68*E68</f>
        <v>0</v>
      </c>
      <c r="G68" s="11">
        <v>0</v>
      </c>
      <c r="H68" s="11">
        <f>D68*G68</f>
        <v>0</v>
      </c>
      <c r="I68" s="11">
        <f>E68+G68</f>
        <v>0</v>
      </c>
      <c r="J68" s="11">
        <f>F68+H68</f>
        <v>0</v>
      </c>
    </row>
    <row r="69" spans="1:10" ht="15">
      <c r="A69" s="12" t="s">
        <v>11</v>
      </c>
      <c r="B69" s="12" t="s">
        <v>163</v>
      </c>
      <c r="C69" s="12" t="s">
        <v>11</v>
      </c>
      <c r="D69" s="13"/>
      <c r="E69" s="13"/>
      <c r="F69" s="13"/>
      <c r="G69" s="13"/>
      <c r="H69" s="13"/>
      <c r="I69" s="13"/>
      <c r="J69" s="13"/>
    </row>
    <row r="70" spans="1:10" ht="15">
      <c r="A70" s="5" t="s">
        <v>164</v>
      </c>
      <c r="B70" s="5" t="s">
        <v>165</v>
      </c>
      <c r="C70" s="5" t="s">
        <v>157</v>
      </c>
      <c r="D70" s="11">
        <v>25</v>
      </c>
      <c r="E70" s="11">
        <v>0</v>
      </c>
      <c r="F70" s="11">
        <f>D70*E70</f>
        <v>0</v>
      </c>
      <c r="G70" s="11">
        <v>0</v>
      </c>
      <c r="H70" s="11">
        <f>D70*G70</f>
        <v>0</v>
      </c>
      <c r="I70" s="11">
        <f>E70+G70</f>
        <v>0</v>
      </c>
      <c r="J70" s="11">
        <f>F70+H70</f>
        <v>0</v>
      </c>
    </row>
    <row r="71" spans="1:10" ht="15">
      <c r="A71" s="5" t="s">
        <v>166</v>
      </c>
      <c r="B71" s="5" t="s">
        <v>167</v>
      </c>
      <c r="C71" s="5" t="s">
        <v>157</v>
      </c>
      <c r="D71" s="11">
        <v>25</v>
      </c>
      <c r="E71" s="11">
        <v>0</v>
      </c>
      <c r="F71" s="11">
        <f>D71*E71</f>
        <v>0</v>
      </c>
      <c r="G71" s="11">
        <v>0</v>
      </c>
      <c r="H71" s="11">
        <f>D71*G71</f>
        <v>0</v>
      </c>
      <c r="I71" s="11">
        <f>E71+G71</f>
        <v>0</v>
      </c>
      <c r="J71" s="11">
        <f>F71+H71</f>
        <v>0</v>
      </c>
    </row>
    <row r="72" spans="1:10" ht="15">
      <c r="A72" s="12" t="s">
        <v>11</v>
      </c>
      <c r="B72" s="12" t="s">
        <v>168</v>
      </c>
      <c r="C72" s="12" t="s">
        <v>11</v>
      </c>
      <c r="D72" s="13"/>
      <c r="E72" s="13"/>
      <c r="F72" s="13"/>
      <c r="G72" s="13"/>
      <c r="H72" s="13"/>
      <c r="I72" s="13"/>
      <c r="J72" s="13"/>
    </row>
    <row r="73" spans="1:10" ht="15">
      <c r="A73" s="5" t="s">
        <v>169</v>
      </c>
      <c r="B73" s="5" t="s">
        <v>165</v>
      </c>
      <c r="C73" s="5" t="s">
        <v>157</v>
      </c>
      <c r="D73" s="11">
        <v>40</v>
      </c>
      <c r="E73" s="11">
        <v>0</v>
      </c>
      <c r="F73" s="11">
        <f>D73*E73</f>
        <v>0</v>
      </c>
      <c r="G73" s="11">
        <v>0</v>
      </c>
      <c r="H73" s="11">
        <f>D73*G73</f>
        <v>0</v>
      </c>
      <c r="I73" s="11">
        <f>E73+G73</f>
        <v>0</v>
      </c>
      <c r="J73" s="11">
        <f>F73+H73</f>
        <v>0</v>
      </c>
    </row>
    <row r="74" spans="1:10" ht="15">
      <c r="A74" s="5" t="s">
        <v>170</v>
      </c>
      <c r="B74" s="5" t="s">
        <v>171</v>
      </c>
      <c r="C74" s="5" t="s">
        <v>157</v>
      </c>
      <c r="D74" s="11">
        <v>20</v>
      </c>
      <c r="E74" s="11">
        <v>0</v>
      </c>
      <c r="F74" s="11">
        <f>D74*E74</f>
        <v>0</v>
      </c>
      <c r="G74" s="11">
        <v>0</v>
      </c>
      <c r="H74" s="11">
        <f>D74*G74</f>
        <v>0</v>
      </c>
      <c r="I74" s="11">
        <f>E74+G74</f>
        <v>0</v>
      </c>
      <c r="J74" s="11">
        <f>F74+H74</f>
        <v>0</v>
      </c>
    </row>
    <row r="75" spans="1:10" ht="15">
      <c r="A75" s="12" t="s">
        <v>11</v>
      </c>
      <c r="B75" s="12" t="s">
        <v>172</v>
      </c>
      <c r="C75" s="12" t="s">
        <v>11</v>
      </c>
      <c r="D75" s="13"/>
      <c r="E75" s="13"/>
      <c r="F75" s="13"/>
      <c r="G75" s="13"/>
      <c r="H75" s="13"/>
      <c r="I75" s="13"/>
      <c r="J75" s="13"/>
    </row>
    <row r="76" spans="1:10" ht="15">
      <c r="A76" s="5" t="s">
        <v>173</v>
      </c>
      <c r="B76" s="5" t="s">
        <v>174</v>
      </c>
      <c r="C76" s="5" t="s">
        <v>60</v>
      </c>
      <c r="D76" s="11">
        <v>100</v>
      </c>
      <c r="E76" s="11">
        <v>0</v>
      </c>
      <c r="F76" s="11">
        <f>D76*E76</f>
        <v>0</v>
      </c>
      <c r="G76" s="11">
        <v>0</v>
      </c>
      <c r="H76" s="11">
        <f>D76*G76</f>
        <v>0</v>
      </c>
      <c r="I76" s="11">
        <f>E76+G76</f>
        <v>0</v>
      </c>
      <c r="J76" s="11">
        <f>F76+H76</f>
        <v>0</v>
      </c>
    </row>
    <row r="77" spans="1:10" ht="15">
      <c r="A77" s="5" t="s">
        <v>175</v>
      </c>
      <c r="B77" s="5" t="s">
        <v>176</v>
      </c>
      <c r="C77" s="5" t="s">
        <v>60</v>
      </c>
      <c r="D77" s="11">
        <v>100</v>
      </c>
      <c r="E77" s="11">
        <v>0</v>
      </c>
      <c r="F77" s="11">
        <f>D77*E77</f>
        <v>0</v>
      </c>
      <c r="G77" s="11">
        <v>0</v>
      </c>
      <c r="H77" s="11">
        <f>D77*G77</f>
        <v>0</v>
      </c>
      <c r="I77" s="11">
        <f>E77+G77</f>
        <v>0</v>
      </c>
      <c r="J77" s="11">
        <f>F77+H77</f>
        <v>0</v>
      </c>
    </row>
    <row r="78" spans="1:10" ht="15">
      <c r="A78" s="12" t="s">
        <v>11</v>
      </c>
      <c r="B78" s="12" t="s">
        <v>177</v>
      </c>
      <c r="C78" s="12" t="s">
        <v>11</v>
      </c>
      <c r="D78" s="13"/>
      <c r="E78" s="13"/>
      <c r="F78" s="13"/>
      <c r="G78" s="13"/>
      <c r="H78" s="13"/>
      <c r="I78" s="13"/>
      <c r="J78" s="13"/>
    </row>
    <row r="79" spans="1:10" ht="15">
      <c r="A79" s="5" t="s">
        <v>178</v>
      </c>
      <c r="B79" s="5" t="s">
        <v>179</v>
      </c>
      <c r="C79" s="5" t="s">
        <v>157</v>
      </c>
      <c r="D79" s="11">
        <v>50</v>
      </c>
      <c r="E79" s="11">
        <v>0</v>
      </c>
      <c r="F79" s="11">
        <f>D79*E79</f>
        <v>0</v>
      </c>
      <c r="G79" s="11">
        <v>0</v>
      </c>
      <c r="H79" s="11">
        <f>D79*G79</f>
        <v>0</v>
      </c>
      <c r="I79" s="11">
        <f aca="true" t="shared" si="12" ref="I79:J82">E79+G79</f>
        <v>0</v>
      </c>
      <c r="J79" s="11">
        <f t="shared" si="12"/>
        <v>0</v>
      </c>
    </row>
    <row r="80" spans="1:10" ht="15">
      <c r="A80" s="5" t="s">
        <v>180</v>
      </c>
      <c r="B80" s="5" t="s">
        <v>181</v>
      </c>
      <c r="C80" s="5" t="s">
        <v>157</v>
      </c>
      <c r="D80" s="11">
        <v>30</v>
      </c>
      <c r="E80" s="11">
        <v>0</v>
      </c>
      <c r="F80" s="11">
        <f>D80*E80</f>
        <v>0</v>
      </c>
      <c r="G80" s="11">
        <v>0</v>
      </c>
      <c r="H80" s="11">
        <f>D80*G80</f>
        <v>0</v>
      </c>
      <c r="I80" s="11">
        <f t="shared" si="12"/>
        <v>0</v>
      </c>
      <c r="J80" s="11">
        <f t="shared" si="12"/>
        <v>0</v>
      </c>
    </row>
    <row r="81" spans="1:10" ht="15">
      <c r="A81" s="5" t="s">
        <v>182</v>
      </c>
      <c r="B81" s="5" t="s">
        <v>183</v>
      </c>
      <c r="C81" s="5" t="s">
        <v>157</v>
      </c>
      <c r="D81" s="11">
        <v>260</v>
      </c>
      <c r="E81" s="11">
        <v>0</v>
      </c>
      <c r="F81" s="11">
        <f>D81*E81</f>
        <v>0</v>
      </c>
      <c r="G81" s="11">
        <v>0</v>
      </c>
      <c r="H81" s="11">
        <f>D81*G81</f>
        <v>0</v>
      </c>
      <c r="I81" s="11">
        <f t="shared" si="12"/>
        <v>0</v>
      </c>
      <c r="J81" s="11">
        <f t="shared" si="12"/>
        <v>0</v>
      </c>
    </row>
    <row r="82" spans="1:10" ht="15">
      <c r="A82" s="5" t="s">
        <v>184</v>
      </c>
      <c r="B82" s="5" t="s">
        <v>185</v>
      </c>
      <c r="C82" s="5" t="s">
        <v>157</v>
      </c>
      <c r="D82" s="11">
        <v>60</v>
      </c>
      <c r="E82" s="11">
        <v>0</v>
      </c>
      <c r="F82" s="11">
        <f>D82*E82</f>
        <v>0</v>
      </c>
      <c r="G82" s="11">
        <v>0</v>
      </c>
      <c r="H82" s="11">
        <f>D82*G82</f>
        <v>0</v>
      </c>
      <c r="I82" s="11">
        <f t="shared" si="12"/>
        <v>0</v>
      </c>
      <c r="J82" s="11">
        <f t="shared" si="12"/>
        <v>0</v>
      </c>
    </row>
    <row r="83" spans="1:10" ht="15">
      <c r="A83" s="12" t="s">
        <v>11</v>
      </c>
      <c r="B83" s="12" t="s">
        <v>186</v>
      </c>
      <c r="C83" s="12" t="s">
        <v>11</v>
      </c>
      <c r="D83" s="13"/>
      <c r="E83" s="13"/>
      <c r="F83" s="13"/>
      <c r="G83" s="13"/>
      <c r="H83" s="13"/>
      <c r="I83" s="13"/>
      <c r="J83" s="13"/>
    </row>
    <row r="84" spans="1:10" ht="15">
      <c r="A84" s="5" t="s">
        <v>187</v>
      </c>
      <c r="B84" s="5" t="s">
        <v>188</v>
      </c>
      <c r="C84" s="5" t="s">
        <v>157</v>
      </c>
      <c r="D84" s="11">
        <v>30</v>
      </c>
      <c r="E84" s="11">
        <v>0</v>
      </c>
      <c r="F84" s="11">
        <f>D84*E84</f>
        <v>0</v>
      </c>
      <c r="G84" s="11">
        <v>0</v>
      </c>
      <c r="H84" s="11">
        <f>D84*G84</f>
        <v>0</v>
      </c>
      <c r="I84" s="11">
        <f>E84+G84</f>
        <v>0</v>
      </c>
      <c r="J84" s="11">
        <f>F84+H84</f>
        <v>0</v>
      </c>
    </row>
    <row r="85" spans="1:10" ht="15">
      <c r="A85" s="12" t="s">
        <v>11</v>
      </c>
      <c r="B85" s="12" t="s">
        <v>189</v>
      </c>
      <c r="C85" s="12" t="s">
        <v>11</v>
      </c>
      <c r="D85" s="13"/>
      <c r="E85" s="13"/>
      <c r="F85" s="13"/>
      <c r="G85" s="13"/>
      <c r="H85" s="13"/>
      <c r="I85" s="13"/>
      <c r="J85" s="13"/>
    </row>
    <row r="86" spans="1:10" ht="15">
      <c r="A86" s="5" t="s">
        <v>190</v>
      </c>
      <c r="B86" s="5" t="s">
        <v>191</v>
      </c>
      <c r="C86" s="5" t="s">
        <v>157</v>
      </c>
      <c r="D86" s="11">
        <v>20</v>
      </c>
      <c r="E86" s="11">
        <v>0</v>
      </c>
      <c r="F86" s="11">
        <f>D86*E86</f>
        <v>0</v>
      </c>
      <c r="G86" s="11">
        <v>0</v>
      </c>
      <c r="H86" s="11">
        <f>D86*G86</f>
        <v>0</v>
      </c>
      <c r="I86" s="11">
        <f aca="true" t="shared" si="13" ref="I86:J88">E86+G86</f>
        <v>0</v>
      </c>
      <c r="J86" s="11">
        <f t="shared" si="13"/>
        <v>0</v>
      </c>
    </row>
    <row r="87" spans="1:10" ht="15">
      <c r="A87" s="5" t="s">
        <v>192</v>
      </c>
      <c r="B87" s="5" t="s">
        <v>193</v>
      </c>
      <c r="C87" s="5" t="s">
        <v>157</v>
      </c>
      <c r="D87" s="11">
        <v>150</v>
      </c>
      <c r="E87" s="11">
        <v>0</v>
      </c>
      <c r="F87" s="11">
        <f>D87*E87</f>
        <v>0</v>
      </c>
      <c r="G87" s="11">
        <v>0</v>
      </c>
      <c r="H87" s="11">
        <f>D87*G87</f>
        <v>0</v>
      </c>
      <c r="I87" s="11">
        <f t="shared" si="13"/>
        <v>0</v>
      </c>
      <c r="J87" s="11">
        <f t="shared" si="13"/>
        <v>0</v>
      </c>
    </row>
    <row r="88" spans="1:10" ht="15">
      <c r="A88" s="5" t="s">
        <v>194</v>
      </c>
      <c r="B88" s="5" t="s">
        <v>195</v>
      </c>
      <c r="C88" s="5" t="s">
        <v>157</v>
      </c>
      <c r="D88" s="11">
        <v>190</v>
      </c>
      <c r="E88" s="11">
        <v>0</v>
      </c>
      <c r="F88" s="11">
        <f>D88*E88</f>
        <v>0</v>
      </c>
      <c r="G88" s="11">
        <v>0</v>
      </c>
      <c r="H88" s="11">
        <f>D88*G88</f>
        <v>0</v>
      </c>
      <c r="I88" s="11">
        <f t="shared" si="13"/>
        <v>0</v>
      </c>
      <c r="J88" s="11">
        <f t="shared" si="13"/>
        <v>0</v>
      </c>
    </row>
    <row r="89" spans="1:10" ht="15">
      <c r="A89" s="12" t="s">
        <v>11</v>
      </c>
      <c r="B89" s="12" t="s">
        <v>196</v>
      </c>
      <c r="C89" s="12" t="s">
        <v>11</v>
      </c>
      <c r="D89" s="13"/>
      <c r="E89" s="13"/>
      <c r="F89" s="13"/>
      <c r="G89" s="13"/>
      <c r="H89" s="13"/>
      <c r="I89" s="13"/>
      <c r="J89" s="13"/>
    </row>
    <row r="90" spans="1:10" ht="15">
      <c r="A90" s="5" t="s">
        <v>197</v>
      </c>
      <c r="B90" s="5" t="s">
        <v>198</v>
      </c>
      <c r="C90" s="5" t="s">
        <v>157</v>
      </c>
      <c r="D90" s="11">
        <v>100</v>
      </c>
      <c r="E90" s="11">
        <v>0</v>
      </c>
      <c r="F90" s="11">
        <f>D90*E90</f>
        <v>0</v>
      </c>
      <c r="G90" s="11">
        <v>0</v>
      </c>
      <c r="H90" s="11">
        <f>D90*G90</f>
        <v>0</v>
      </c>
      <c r="I90" s="11">
        <f>E90+G90</f>
        <v>0</v>
      </c>
      <c r="J90" s="11">
        <f>F90+H90</f>
        <v>0</v>
      </c>
    </row>
    <row r="91" spans="1:10" ht="15">
      <c r="A91" s="12" t="s">
        <v>11</v>
      </c>
      <c r="B91" s="12" t="s">
        <v>199</v>
      </c>
      <c r="C91" s="12" t="s">
        <v>11</v>
      </c>
      <c r="D91" s="13"/>
      <c r="E91" s="13"/>
      <c r="F91" s="13"/>
      <c r="G91" s="13"/>
      <c r="H91" s="13"/>
      <c r="I91" s="13"/>
      <c r="J91" s="13"/>
    </row>
    <row r="92" spans="1:10" ht="15">
      <c r="A92" s="5" t="s">
        <v>200</v>
      </c>
      <c r="B92" s="5" t="s">
        <v>201</v>
      </c>
      <c r="C92" s="5" t="s">
        <v>60</v>
      </c>
      <c r="D92" s="11">
        <v>30</v>
      </c>
      <c r="E92" s="11">
        <v>0</v>
      </c>
      <c r="F92" s="11">
        <f>D92*E92</f>
        <v>0</v>
      </c>
      <c r="G92" s="11">
        <v>0</v>
      </c>
      <c r="H92" s="11">
        <f>D92*G92</f>
        <v>0</v>
      </c>
      <c r="I92" s="11">
        <f aca="true" t="shared" si="14" ref="I92:J94">E92+G92</f>
        <v>0</v>
      </c>
      <c r="J92" s="11">
        <f t="shared" si="14"/>
        <v>0</v>
      </c>
    </row>
    <row r="93" spans="1:10" ht="15">
      <c r="A93" s="5" t="s">
        <v>202</v>
      </c>
      <c r="B93" s="5" t="s">
        <v>203</v>
      </c>
      <c r="C93" s="5" t="s">
        <v>60</v>
      </c>
      <c r="D93" s="11">
        <v>30</v>
      </c>
      <c r="E93" s="11">
        <v>0</v>
      </c>
      <c r="F93" s="11">
        <f>D93*E93</f>
        <v>0</v>
      </c>
      <c r="G93" s="11">
        <v>0</v>
      </c>
      <c r="H93" s="11">
        <f>D93*G93</f>
        <v>0</v>
      </c>
      <c r="I93" s="11">
        <f t="shared" si="14"/>
        <v>0</v>
      </c>
      <c r="J93" s="11">
        <f t="shared" si="14"/>
        <v>0</v>
      </c>
    </row>
    <row r="94" spans="1:10" ht="15">
      <c r="A94" s="5" t="s">
        <v>204</v>
      </c>
      <c r="B94" s="5" t="s">
        <v>205</v>
      </c>
      <c r="C94" s="5" t="s">
        <v>60</v>
      </c>
      <c r="D94" s="11">
        <v>1</v>
      </c>
      <c r="E94" s="11">
        <v>0</v>
      </c>
      <c r="F94" s="11">
        <f>D94*E94</f>
        <v>0</v>
      </c>
      <c r="G94" s="11">
        <v>0</v>
      </c>
      <c r="H94" s="11">
        <f>D94*G94</f>
        <v>0</v>
      </c>
      <c r="I94" s="11">
        <f t="shared" si="14"/>
        <v>0</v>
      </c>
      <c r="J94" s="11">
        <f t="shared" si="14"/>
        <v>0</v>
      </c>
    </row>
    <row r="95" spans="1:10" ht="15">
      <c r="A95" s="3" t="s">
        <v>11</v>
      </c>
      <c r="B95" s="3" t="s">
        <v>206</v>
      </c>
      <c r="C95" s="3" t="s">
        <v>11</v>
      </c>
      <c r="D95" s="10"/>
      <c r="E95" s="10"/>
      <c r="F95" s="14">
        <f>SUM(F64:F94)</f>
        <v>0</v>
      </c>
      <c r="G95" s="10"/>
      <c r="H95" s="14">
        <f>SUM(H64:H94)</f>
        <v>0</v>
      </c>
      <c r="I95" s="10"/>
      <c r="J95" s="14">
        <f>SUM(J64:J94)</f>
        <v>0</v>
      </c>
    </row>
    <row r="96" spans="1:10" ht="15">
      <c r="A96" s="5" t="s">
        <v>11</v>
      </c>
      <c r="B96" s="5" t="s">
        <v>11</v>
      </c>
      <c r="C96" s="5" t="s">
        <v>11</v>
      </c>
      <c r="D96" s="15"/>
      <c r="E96" s="15"/>
      <c r="F96" s="15"/>
      <c r="G96" s="15"/>
      <c r="H96" s="15"/>
      <c r="I96" s="15"/>
      <c r="J96" s="15"/>
    </row>
    <row r="97" spans="1:10" ht="15">
      <c r="A97" s="5" t="s">
        <v>11</v>
      </c>
      <c r="B97" s="5" t="s">
        <v>11</v>
      </c>
      <c r="C97" s="5" t="s">
        <v>11</v>
      </c>
      <c r="D97" s="15"/>
      <c r="E97" s="15"/>
      <c r="F97" s="15"/>
      <c r="G97" s="15"/>
      <c r="H97" s="15"/>
      <c r="I97" s="15"/>
      <c r="J97" s="15"/>
    </row>
    <row r="98" spans="1:10" ht="15">
      <c r="A98" s="3" t="s">
        <v>11</v>
      </c>
      <c r="B98" s="3" t="s">
        <v>207</v>
      </c>
      <c r="C98" s="3" t="s">
        <v>11</v>
      </c>
      <c r="D98" s="10"/>
      <c r="E98" s="10"/>
      <c r="F98" s="10"/>
      <c r="G98" s="10"/>
      <c r="H98" s="10"/>
      <c r="I98" s="10"/>
      <c r="J98" s="10"/>
    </row>
    <row r="99" spans="1:10" ht="15">
      <c r="A99" s="5" t="s">
        <v>208</v>
      </c>
      <c r="B99" s="5" t="s">
        <v>209</v>
      </c>
      <c r="C99" s="5" t="s">
        <v>60</v>
      </c>
      <c r="D99" s="11">
        <v>1</v>
      </c>
      <c r="E99" s="11">
        <v>0</v>
      </c>
      <c r="F99" s="11">
        <f>D99*E99</f>
        <v>0</v>
      </c>
      <c r="G99" s="11">
        <v>0</v>
      </c>
      <c r="H99" s="11">
        <f>D99*G99</f>
        <v>0</v>
      </c>
      <c r="I99" s="11">
        <f>E99+G99</f>
        <v>0</v>
      </c>
      <c r="J99" s="11">
        <f>F99+H99</f>
        <v>0</v>
      </c>
    </row>
    <row r="100" spans="1:10" ht="15">
      <c r="A100" s="12" t="s">
        <v>11</v>
      </c>
      <c r="B100" s="12" t="s">
        <v>210</v>
      </c>
      <c r="C100" s="12" t="s">
        <v>11</v>
      </c>
      <c r="D100" s="13"/>
      <c r="E100" s="13"/>
      <c r="F100" s="13"/>
      <c r="G100" s="13"/>
      <c r="H100" s="13"/>
      <c r="I100" s="13"/>
      <c r="J100" s="13"/>
    </row>
    <row r="101" spans="1:10" ht="15">
      <c r="A101" s="5" t="s">
        <v>211</v>
      </c>
      <c r="B101" s="5" t="s">
        <v>212</v>
      </c>
      <c r="C101" s="5" t="s">
        <v>122</v>
      </c>
      <c r="D101" s="11">
        <v>10</v>
      </c>
      <c r="E101" s="11">
        <v>0</v>
      </c>
      <c r="F101" s="11">
        <f aca="true" t="shared" si="15" ref="F101:F108">D101*E101</f>
        <v>0</v>
      </c>
      <c r="G101" s="11">
        <v>0</v>
      </c>
      <c r="H101" s="11">
        <f aca="true" t="shared" si="16" ref="H101:H108">D101*G101</f>
        <v>0</v>
      </c>
      <c r="I101" s="11">
        <f aca="true" t="shared" si="17" ref="I101:J108">E101+G101</f>
        <v>0</v>
      </c>
      <c r="J101" s="11">
        <f t="shared" si="17"/>
        <v>0</v>
      </c>
    </row>
    <row r="102" spans="1:10" ht="15">
      <c r="A102" s="5" t="s">
        <v>213</v>
      </c>
      <c r="B102" s="5" t="s">
        <v>214</v>
      </c>
      <c r="C102" s="5" t="s">
        <v>122</v>
      </c>
      <c r="D102" s="11">
        <v>3</v>
      </c>
      <c r="E102" s="11">
        <v>0</v>
      </c>
      <c r="F102" s="11">
        <f t="shared" si="15"/>
        <v>0</v>
      </c>
      <c r="G102" s="11">
        <v>0</v>
      </c>
      <c r="H102" s="11">
        <f t="shared" si="16"/>
        <v>0</v>
      </c>
      <c r="I102" s="11">
        <f t="shared" si="17"/>
        <v>0</v>
      </c>
      <c r="J102" s="11">
        <f t="shared" si="17"/>
        <v>0</v>
      </c>
    </row>
    <row r="103" spans="1:10" ht="15">
      <c r="A103" s="5" t="s">
        <v>215</v>
      </c>
      <c r="B103" s="5" t="s">
        <v>216</v>
      </c>
      <c r="C103" s="5" t="s">
        <v>122</v>
      </c>
      <c r="D103" s="11">
        <v>1</v>
      </c>
      <c r="E103" s="11">
        <v>0</v>
      </c>
      <c r="F103" s="11">
        <f t="shared" si="15"/>
        <v>0</v>
      </c>
      <c r="G103" s="11">
        <v>0</v>
      </c>
      <c r="H103" s="11">
        <f t="shared" si="16"/>
        <v>0</v>
      </c>
      <c r="I103" s="11">
        <f t="shared" si="17"/>
        <v>0</v>
      </c>
      <c r="J103" s="11">
        <f t="shared" si="17"/>
        <v>0</v>
      </c>
    </row>
    <row r="104" spans="1:10" ht="15">
      <c r="A104" s="5" t="s">
        <v>217</v>
      </c>
      <c r="B104" s="5" t="s">
        <v>218</v>
      </c>
      <c r="C104" s="5" t="s">
        <v>122</v>
      </c>
      <c r="D104" s="11">
        <v>4</v>
      </c>
      <c r="E104" s="11">
        <v>0</v>
      </c>
      <c r="F104" s="11">
        <f t="shared" si="15"/>
        <v>0</v>
      </c>
      <c r="G104" s="11">
        <v>0</v>
      </c>
      <c r="H104" s="11">
        <f t="shared" si="16"/>
        <v>0</v>
      </c>
      <c r="I104" s="11">
        <f t="shared" si="17"/>
        <v>0</v>
      </c>
      <c r="J104" s="11">
        <f t="shared" si="17"/>
        <v>0</v>
      </c>
    </row>
    <row r="105" spans="1:10" ht="15">
      <c r="A105" s="5" t="s">
        <v>219</v>
      </c>
      <c r="B105" s="5" t="s">
        <v>220</v>
      </c>
      <c r="C105" s="5" t="s">
        <v>60</v>
      </c>
      <c r="D105" s="11">
        <v>1</v>
      </c>
      <c r="E105" s="11">
        <v>0</v>
      </c>
      <c r="F105" s="11">
        <f t="shared" si="15"/>
        <v>0</v>
      </c>
      <c r="G105" s="11">
        <v>0</v>
      </c>
      <c r="H105" s="11">
        <f t="shared" si="16"/>
        <v>0</v>
      </c>
      <c r="I105" s="11">
        <f t="shared" si="17"/>
        <v>0</v>
      </c>
      <c r="J105" s="11">
        <f t="shared" si="17"/>
        <v>0</v>
      </c>
    </row>
    <row r="106" spans="1:10" ht="15">
      <c r="A106" s="5" t="s">
        <v>221</v>
      </c>
      <c r="B106" s="5" t="s">
        <v>222</v>
      </c>
      <c r="C106" s="5" t="s">
        <v>60</v>
      </c>
      <c r="D106" s="11">
        <v>1</v>
      </c>
      <c r="E106" s="11">
        <v>0</v>
      </c>
      <c r="F106" s="11">
        <f t="shared" si="15"/>
        <v>0</v>
      </c>
      <c r="G106" s="11">
        <v>0</v>
      </c>
      <c r="H106" s="11">
        <f t="shared" si="16"/>
        <v>0</v>
      </c>
      <c r="I106" s="11">
        <f t="shared" si="17"/>
        <v>0</v>
      </c>
      <c r="J106" s="11">
        <f t="shared" si="17"/>
        <v>0</v>
      </c>
    </row>
    <row r="107" spans="1:10" ht="15">
      <c r="A107" s="5" t="s">
        <v>223</v>
      </c>
      <c r="B107" s="5" t="s">
        <v>224</v>
      </c>
      <c r="C107" s="5" t="s">
        <v>122</v>
      </c>
      <c r="D107" s="11">
        <v>8</v>
      </c>
      <c r="E107" s="11">
        <v>0</v>
      </c>
      <c r="F107" s="11">
        <f t="shared" si="15"/>
        <v>0</v>
      </c>
      <c r="G107" s="11">
        <v>0</v>
      </c>
      <c r="H107" s="11">
        <f t="shared" si="16"/>
        <v>0</v>
      </c>
      <c r="I107" s="11">
        <f t="shared" si="17"/>
        <v>0</v>
      </c>
      <c r="J107" s="11">
        <f t="shared" si="17"/>
        <v>0</v>
      </c>
    </row>
    <row r="108" spans="1:10" ht="15">
      <c r="A108" s="5" t="s">
        <v>225</v>
      </c>
      <c r="B108" s="5" t="s">
        <v>226</v>
      </c>
      <c r="C108" s="5" t="s">
        <v>122</v>
      </c>
      <c r="D108" s="11">
        <v>4</v>
      </c>
      <c r="E108" s="11">
        <v>0</v>
      </c>
      <c r="F108" s="11">
        <f t="shared" si="15"/>
        <v>0</v>
      </c>
      <c r="G108" s="11">
        <v>0</v>
      </c>
      <c r="H108" s="11">
        <f t="shared" si="16"/>
        <v>0</v>
      </c>
      <c r="I108" s="11">
        <f t="shared" si="17"/>
        <v>0</v>
      </c>
      <c r="J108" s="11">
        <f t="shared" si="17"/>
        <v>0</v>
      </c>
    </row>
    <row r="109" spans="1:10" ht="15">
      <c r="A109" s="12" t="s">
        <v>11</v>
      </c>
      <c r="B109" s="12" t="s">
        <v>227</v>
      </c>
      <c r="C109" s="12" t="s">
        <v>11</v>
      </c>
      <c r="D109" s="13"/>
      <c r="E109" s="13"/>
      <c r="F109" s="13"/>
      <c r="G109" s="13"/>
      <c r="H109" s="13"/>
      <c r="I109" s="13"/>
      <c r="J109" s="13"/>
    </row>
    <row r="110" spans="1:10" ht="15">
      <c r="A110" s="5" t="s">
        <v>228</v>
      </c>
      <c r="B110" s="5" t="s">
        <v>229</v>
      </c>
      <c r="C110" s="5" t="s">
        <v>122</v>
      </c>
      <c r="D110" s="11">
        <v>8</v>
      </c>
      <c r="E110" s="11">
        <v>0</v>
      </c>
      <c r="F110" s="11">
        <f>D110*E110</f>
        <v>0</v>
      </c>
      <c r="G110" s="11">
        <v>0</v>
      </c>
      <c r="H110" s="11">
        <f>D110*G110</f>
        <v>0</v>
      </c>
      <c r="I110" s="11">
        <f>E110+G110</f>
        <v>0</v>
      </c>
      <c r="J110" s="11">
        <f>F110+H110</f>
        <v>0</v>
      </c>
    </row>
    <row r="111" spans="1:10" ht="15">
      <c r="A111" s="12" t="s">
        <v>11</v>
      </c>
      <c r="B111" s="12" t="s">
        <v>230</v>
      </c>
      <c r="C111" s="12" t="s">
        <v>11</v>
      </c>
      <c r="D111" s="13"/>
      <c r="E111" s="13"/>
      <c r="F111" s="13"/>
      <c r="G111" s="13"/>
      <c r="H111" s="13"/>
      <c r="I111" s="13"/>
      <c r="J111" s="13"/>
    </row>
    <row r="112" spans="1:10" ht="15">
      <c r="A112" s="5" t="s">
        <v>231</v>
      </c>
      <c r="B112" s="5" t="s">
        <v>232</v>
      </c>
      <c r="C112" s="5" t="s">
        <v>122</v>
      </c>
      <c r="D112" s="11">
        <v>8</v>
      </c>
      <c r="E112" s="11">
        <v>0</v>
      </c>
      <c r="F112" s="11">
        <f>D112*E112</f>
        <v>0</v>
      </c>
      <c r="G112" s="11">
        <v>0</v>
      </c>
      <c r="H112" s="11">
        <f>D112*G112</f>
        <v>0</v>
      </c>
      <c r="I112" s="11">
        <f>E112+G112</f>
        <v>0</v>
      </c>
      <c r="J112" s="11">
        <f>F112+H112</f>
        <v>0</v>
      </c>
    </row>
    <row r="113" spans="1:10" ht="15">
      <c r="A113" s="12" t="s">
        <v>11</v>
      </c>
      <c r="B113" s="12" t="s">
        <v>233</v>
      </c>
      <c r="C113" s="12" t="s">
        <v>11</v>
      </c>
      <c r="D113" s="13"/>
      <c r="E113" s="13"/>
      <c r="F113" s="13"/>
      <c r="G113" s="13"/>
      <c r="H113" s="13"/>
      <c r="I113" s="13"/>
      <c r="J113" s="13"/>
    </row>
    <row r="114" spans="1:10" ht="15">
      <c r="A114" s="12" t="s">
        <v>11</v>
      </c>
      <c r="B114" s="12" t="s">
        <v>234</v>
      </c>
      <c r="C114" s="12" t="s">
        <v>11</v>
      </c>
      <c r="D114" s="13"/>
      <c r="E114" s="13"/>
      <c r="F114" s="13"/>
      <c r="G114" s="13"/>
      <c r="H114" s="13"/>
      <c r="I114" s="13"/>
      <c r="J114" s="13"/>
    </row>
    <row r="115" spans="1:10" ht="15">
      <c r="A115" s="5" t="s">
        <v>235</v>
      </c>
      <c r="B115" s="5" t="s">
        <v>236</v>
      </c>
      <c r="C115" s="5" t="s">
        <v>122</v>
      </c>
      <c r="D115" s="11">
        <v>4</v>
      </c>
      <c r="E115" s="11">
        <v>0</v>
      </c>
      <c r="F115" s="11">
        <f>D115*E115</f>
        <v>0</v>
      </c>
      <c r="G115" s="11">
        <v>0</v>
      </c>
      <c r="H115" s="11">
        <f>D115*G115</f>
        <v>0</v>
      </c>
      <c r="I115" s="11">
        <f aca="true" t="shared" si="18" ref="I115:J117">E115+G115</f>
        <v>0</v>
      </c>
      <c r="J115" s="11">
        <f t="shared" si="18"/>
        <v>0</v>
      </c>
    </row>
    <row r="116" spans="1:10" ht="15">
      <c r="A116" s="5" t="s">
        <v>237</v>
      </c>
      <c r="B116" s="5" t="s">
        <v>238</v>
      </c>
      <c r="C116" s="5" t="s">
        <v>122</v>
      </c>
      <c r="D116" s="11">
        <v>8</v>
      </c>
      <c r="E116" s="11">
        <v>0</v>
      </c>
      <c r="F116" s="11">
        <f>D116*E116</f>
        <v>0</v>
      </c>
      <c r="G116" s="11">
        <v>0</v>
      </c>
      <c r="H116" s="11">
        <f>D116*G116</f>
        <v>0</v>
      </c>
      <c r="I116" s="11">
        <f t="shared" si="18"/>
        <v>0</v>
      </c>
      <c r="J116" s="11">
        <f t="shared" si="18"/>
        <v>0</v>
      </c>
    </row>
    <row r="117" spans="1:10" ht="15">
      <c r="A117" s="5" t="s">
        <v>239</v>
      </c>
      <c r="B117" s="5" t="s">
        <v>240</v>
      </c>
      <c r="C117" s="5" t="s">
        <v>60</v>
      </c>
      <c r="D117" s="11">
        <v>1</v>
      </c>
      <c r="E117" s="11">
        <v>0</v>
      </c>
      <c r="F117" s="11">
        <f>D117*E117</f>
        <v>0</v>
      </c>
      <c r="G117" s="11">
        <v>0</v>
      </c>
      <c r="H117" s="11">
        <f>D117*G117</f>
        <v>0</v>
      </c>
      <c r="I117" s="11">
        <f t="shared" si="18"/>
        <v>0</v>
      </c>
      <c r="J117" s="11">
        <f t="shared" si="18"/>
        <v>0</v>
      </c>
    </row>
    <row r="118" spans="1:10" ht="15">
      <c r="A118" s="3" t="s">
        <v>11</v>
      </c>
      <c r="B118" s="3" t="s">
        <v>241</v>
      </c>
      <c r="C118" s="3" t="s">
        <v>11</v>
      </c>
      <c r="D118" s="10"/>
      <c r="E118" s="10"/>
      <c r="F118" s="14">
        <f>SUM(F99:F117)</f>
        <v>0</v>
      </c>
      <c r="G118" s="10"/>
      <c r="H118" s="14">
        <f>SUM(H99:H117)</f>
        <v>0</v>
      </c>
      <c r="I118" s="10"/>
      <c r="J118" s="14">
        <f>SUM(J99:J117)</f>
        <v>0</v>
      </c>
    </row>
    <row r="119" spans="1:10" ht="15">
      <c r="A119" s="5" t="s">
        <v>11</v>
      </c>
      <c r="B119" s="5" t="s">
        <v>11</v>
      </c>
      <c r="C119" s="5" t="s">
        <v>11</v>
      </c>
      <c r="D119" s="15"/>
      <c r="E119" s="15"/>
      <c r="F119" s="15"/>
      <c r="G119" s="15"/>
      <c r="H119" s="15"/>
      <c r="I119" s="15"/>
      <c r="J119" s="15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Gajzler</dc:creator>
  <cp:keywords/>
  <dc:description/>
  <cp:lastModifiedBy>Administrator</cp:lastModifiedBy>
  <cp:lastPrinted>2020-11-30T09:43:41Z</cp:lastPrinted>
  <dcterms:created xsi:type="dcterms:W3CDTF">2020-11-30T09:36:11Z</dcterms:created>
  <dcterms:modified xsi:type="dcterms:W3CDTF">2023-03-02T12:23:03Z</dcterms:modified>
  <cp:category/>
  <cp:version/>
  <cp:contentType/>
  <cp:contentStatus/>
</cp:coreProperties>
</file>