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9375" windowHeight="8115" activeTab="0"/>
  </bookViews>
  <sheets>
    <sheet name="List1" sheetId="1" r:id="rId1"/>
  </sheets>
  <definedNames/>
  <calcPr calcId="162913"/>
  <extLst/>
</workbook>
</file>

<file path=xl/comments1.xml><?xml version="1.0" encoding="utf-8"?>
<comments xmlns="http://schemas.openxmlformats.org/spreadsheetml/2006/main">
  <authors>
    <author>Administrator</author>
  </authors>
  <commentList>
    <comment ref="F70" authorId="0">
      <text>
        <r>
          <rPr>
            <b/>
            <sz val="9"/>
            <rFont val="Tahoma"/>
            <family val="2"/>
          </rPr>
          <t>Tuto výslednou cenu přeneste do krycího listu nabídky jako CENU HODNOCENOU</t>
        </r>
      </text>
    </comment>
  </commentList>
</comments>
</file>

<file path=xl/sharedStrings.xml><?xml version="1.0" encoding="utf-8"?>
<sst xmlns="http://schemas.openxmlformats.org/spreadsheetml/2006/main" count="66" uniqueCount="49">
  <si>
    <t>CELKEM BEZ DPH:</t>
  </si>
  <si>
    <t>CELKEM S DPH:</t>
  </si>
  <si>
    <t>Technická specifikace</t>
  </si>
  <si>
    <r>
      <rPr>
        <b/>
        <sz val="11"/>
        <color theme="1"/>
        <rFont val="Calibri"/>
        <family val="2"/>
        <scheme val="minor"/>
      </rPr>
      <t xml:space="preserve">Požadovaná položka: </t>
    </r>
    <r>
      <rPr>
        <sz val="11"/>
        <color theme="1"/>
        <rFont val="Calibri"/>
        <family val="2"/>
        <scheme val="minor"/>
      </rPr>
      <t xml:space="preserve">
název, specifikace      </t>
    </r>
  </si>
  <si>
    <r>
      <rPr>
        <b/>
        <sz val="11"/>
        <color theme="1"/>
        <rFont val="Calibri"/>
        <family val="2"/>
        <scheme val="minor"/>
      </rPr>
      <t xml:space="preserve">Vaše nabídka: </t>
    </r>
    <r>
      <rPr>
        <sz val="11"/>
        <color theme="1"/>
        <rFont val="Calibri"/>
        <family val="2"/>
        <scheme val="minor"/>
      </rPr>
      <t xml:space="preserve">
uveďte bližší parametry Vaší nabídky – zda splňuje požadavek, technické parametry, název produktu, výrobce, typ apod.
</t>
    </r>
  </si>
  <si>
    <t>Interaktivní učebna s LCD panelem</t>
  </si>
  <si>
    <r>
      <rPr>
        <b/>
        <sz val="11"/>
        <color theme="1"/>
        <rFont val="Calibri"/>
        <family val="2"/>
        <scheme val="minor"/>
      </rPr>
      <t>Požadovaná položka:</t>
    </r>
    <r>
      <rPr>
        <sz val="11"/>
        <color theme="1"/>
        <rFont val="Calibri"/>
        <family val="2"/>
        <scheme val="minor"/>
      </rPr>
      <t xml:space="preserve"> 
název, specifikace      </t>
    </r>
  </si>
  <si>
    <r>
      <rPr>
        <b/>
        <sz val="11"/>
        <color theme="1"/>
        <rFont val="Calibri"/>
        <family val="2"/>
        <scheme val="minor"/>
      </rPr>
      <t xml:space="preserve">Vaše nabídka: </t>
    </r>
    <r>
      <rPr>
        <sz val="11"/>
        <color theme="1"/>
        <rFont val="Calibri"/>
        <family val="2"/>
        <scheme val="minor"/>
      </rPr>
      <t xml:space="preserve">
uveďte bližší parametry Vaší nabídky – zda splňuje požadavek, technické parametry, název produktu, výrobce, typ apod.</t>
    </r>
  </si>
  <si>
    <t>Cena celkem bez DPH</t>
  </si>
  <si>
    <t>Cena celkem vč. DPH</t>
  </si>
  <si>
    <t>Celková cena zakázky</t>
  </si>
  <si>
    <t>ks</t>
  </si>
  <si>
    <t>cena za ks bez DPH</t>
  </si>
  <si>
    <t>Tablety pro žáky</t>
  </si>
  <si>
    <r>
      <rPr>
        <b/>
        <sz val="11"/>
        <color theme="1"/>
        <rFont val="Calibri"/>
        <family val="2"/>
        <scheme val="minor"/>
      </rPr>
      <t>Interaktivní dotykový panel</t>
    </r>
    <r>
      <rPr>
        <sz val="11"/>
        <color theme="1"/>
        <rFont val="Calibri"/>
        <family val="2"/>
        <scheme val="minor"/>
      </rPr>
      <t xml:space="preserve"> </t>
    </r>
  </si>
  <si>
    <t xml:space="preserve">Pylonový pojezd </t>
  </si>
  <si>
    <r>
      <rPr>
        <b/>
        <sz val="11"/>
        <color theme="1"/>
        <rFont val="Calibri"/>
        <family val="2"/>
        <scheme val="minor"/>
      </rPr>
      <t>Počítač s LCD monitorem</t>
    </r>
    <r>
      <rPr>
        <sz val="11"/>
        <color theme="1"/>
        <rFont val="Calibri"/>
        <family val="2"/>
        <scheme val="minor"/>
      </rPr>
      <t xml:space="preserve"> </t>
    </r>
  </si>
  <si>
    <t>Konstrukce typu "Triptych", rám na interaktivní dotykový panel, 2 keramická křídla BBBB, zdvih min. 700 mm</t>
  </si>
  <si>
    <t>Příslušenství</t>
  </si>
  <si>
    <t>Interaktivní dotykový panel s úhlopříčkou 75" 4K,, rozlišení min. (3840 x 2160), min. 2 x digitální pero,  min. 10 dotykových bodů, umožňuje připojení   externího PC prostřednictvím slotu OPC. Panel obsahuje interní SW, který umožňuje ovládání jednotlivých připojených zařízení, má funkci zrcadlení, flipchart, poznámky. Tabule je díky internímu SW schopna pracovat samostatně i bez připojení ostatních PC.  Panel má Anti Glare sklo, ovládání tabule je umožněno tlačítky na přední straně panelu min. funkce - zapnutí/vypnutí mazání anotací dlaní, zamrznutí obrazu, zamrznutí dotyku, zesílení/zeslabení zvuku, nastavení jasu, přepínání mezi vstupy -  pro snadné použití pedagogických pracovníků ve výuce. 3 x HDMI, Součástí dodávky je i PC se slotem OPC, který obsahuje SW Android (škola již vlastní a používá) PC umožňuje nákup a stahování aplikací google play, má implementovaný interaktivní SW dodávaný k tabuli, který zajišťuje funkčnost po i-cloudu. Součástí panelu je software v českém jazyce, dostupný pro všechny operační systémy, který se plně aktualizuje zdarma. K plné verzi SW dále musí existovat pro školu jeho volně dostupná plnohodnotná verze (nestačí prohlížeč), tak aby měli možnost s materiály pracovat i další zájemci (zřizovatel, studenti), SW v základní verzi musí obsahovat dostatečný počet min. 4000 souborů, šablon, interaktivních a multimediálních obrázků a pozadí pro přípravu pokladů pro výuku (u těchto zdrojů jsou vyřešena autorská práva, která nepodléhají třetím osobám), dostatečná rozšířenost SW v českém i světovém školství (existence funkčního a pravidelně aktualizovaného výukového portálu), dodaný autorský nástroj v sobě přímo integruje využití dalších interaktivních prvků systému, jako jsou odpovědní systémy, bezdrátové tablety apod. Licence k jedné interaktivní tabuli. K softwaru musí být k dispozici min. 20 tisíc prokazatelně INTERAKTIVNÍCH (nikoli prezentačních) výukových materiálů, příprav, dostupných na webovém portálu, nebo jiných médiích, z toho minimálně 150 interaktivních příprav pro mateřské školy a minimálně 6000 příprav pro první stupeň.  Interaktivní výukové materiály budou prokazatelně vytvořeny v nabízeném výukovém softwaru. Plná kompatibilita se SW ActivInspire, již používaným na škole.</t>
  </si>
  <si>
    <t>Digitální učební pomůcky</t>
  </si>
  <si>
    <t>Cena za ks bez DPH</t>
  </si>
  <si>
    <r>
      <rPr>
        <b/>
        <u val="single"/>
        <sz val="11"/>
        <color theme="1"/>
        <rFont val="Calibri"/>
        <family val="2"/>
        <scheme val="minor"/>
      </rPr>
      <t>Žákovský mikroskop se skleněnou achromatickou optikou a vestavěným LED osvětlením</t>
    </r>
    <r>
      <rPr>
        <u val="single"/>
        <sz val="11"/>
        <color theme="1"/>
        <rFont val="Calibri"/>
        <family val="2"/>
        <scheme val="minor"/>
      </rPr>
      <t xml:space="preserve">: </t>
    </r>
    <r>
      <rPr>
        <sz val="11"/>
        <color theme="1"/>
        <rFont val="Calibri"/>
        <family val="2"/>
        <scheme val="minor"/>
      </rPr>
      <t>hlavice monokulární, úhel vhledu 45°, otočná o 360°; okulár širokoúhlý DIN WF 10×/18 s pevným ukazovátkem; hlava revolverová pro 4 objektivy – otočená dozadu; objektivy achromatické se zvětšením 4×/0,10, 10×/0,25, S40×/0,65; stolek křížový 115×100 s posuvem 55×20 mm, ovládání koaxiálními točítky; hrubý a jemný zaostřovací systém koaxiálními točítky s nastavením tuhosti chodu –  min. 1 dílek = 15 mikronů; osvětlení min. 1W LED s plynulou regulací intenzity jasu; integrovaný adaptér/nabíječka pro vstupní napětí 100–240 V (CE), možný provoz na akumulátory.</t>
    </r>
  </si>
  <si>
    <r>
      <rPr>
        <b/>
        <u val="single"/>
        <sz val="11"/>
        <color theme="1"/>
        <rFont val="Calibri"/>
        <family val="2"/>
        <scheme val="minor"/>
      </rPr>
      <t>Digitální mikroskopová kamera kompatibilní s žákovským mikroskopem:</t>
    </r>
    <r>
      <rPr>
        <sz val="11"/>
        <color theme="1"/>
        <rFont val="Calibri"/>
        <family val="2"/>
        <scheme val="minor"/>
      </rPr>
      <t xml:space="preserve"> měla by být vybavena objektivem 0,35× se standardním C-úchytem. Objektiv  musí být vhodný pro všechny fototubusy 23,2 mm nebo běžné okulárové tubusy 23,2 mm. Součástí dodávky musí být redukce pro tubusy 30 mm a 30,5 mm a kalibrační mikrometrická škála 1 mm/100. Sofware kamery slouží k ovládání kamery (nastavení expozice, vyvážení bílé, gama korekce, saturace, rozlišení, zesílení signálu, atd) a k jednoduché obrazové analýze (manuální měření: délka, obvod, plocha, úhel, atd.; manuální počítání: až 10 počítadel; textová anotace).</t>
    </r>
  </si>
  <si>
    <t>Tablet s oddělitelnou klávesnicí</t>
  </si>
  <si>
    <t>** PassMark k datu18.4.2022 na http://www.cpubenchmark.net</t>
  </si>
  <si>
    <t>Redukce 1× USB-C  na 1× USB-A  (USB 3.2 Gen 1) , podpora OTG</t>
  </si>
  <si>
    <t>Sluchátka s mikrofonem, přes hlavu, na uši, uzavřená konstrukce, 3,5 mm singl Jack, frekvenční rozsah 20 Hz-20000 Hz, citlivost 105 dB/mW, impedance 32 Ohm, kabel 1,8 m</t>
  </si>
  <si>
    <t>Brašna na tablet min. velikost 13,3", polyuretan, ucha, uzavírání na zip</t>
  </si>
  <si>
    <r>
      <rPr>
        <b/>
        <u val="single"/>
        <sz val="11"/>
        <color theme="1"/>
        <rFont val="Calibri"/>
        <family val="2"/>
        <scheme val="minor"/>
      </rPr>
      <t>Stavebnice, které jsou určeny pro metody  výuky DIY a STE(A)M.</t>
    </r>
    <r>
      <rPr>
        <sz val="11"/>
        <color theme="1"/>
        <rFont val="Calibri"/>
        <family val="2"/>
        <scheme val="minor"/>
      </rPr>
      <t xml:space="preserve"> Box by měl obsahovat celkem dva druhy stavebnic po třech kusech. Jeden druh stavebnice umožňuje sestavit funkční, programovatelný dron, který pracuje na principu spolupráce dvou mikro:bitů a základní naprogramované desky dronu. Mikro:bity je možné samostatně programovat, ale musí být dostupná funkční verze SW s úrovní pro základní školy. Ke stavebnici musí existovat podrobný návod na sestavení dronu, včetně hotových programů. Stavebnice dronu musí obsahovat i komponenty k sestavení, včetně všech přípravků a nástrojů. Dron by mělo být možné rozšířit o kameru a obrazovku z rozlišením min. full HD. Druhá stavebnice umožňuje sestavit funkční model auta na vodík. K sestavení musí existovat podrobný návod, včetně metodik práce s autem. Kostru autíčka je možné sestavit i z alternativních materiálů, které si žáci sami vymyslí, jako např. PET-lahev, rulička papíru apod. Stavebnice auta musí obsahovat i komponenty k sestavení, včetně všech přípravků a nástrojů.</t>
    </r>
  </si>
  <si>
    <r>
      <rPr>
        <b/>
        <u val="single"/>
        <sz val="11"/>
        <color theme="1"/>
        <rFont val="Calibri"/>
        <family val="2"/>
        <scheme val="minor"/>
      </rPr>
      <t xml:space="preserve">Stolní plnící stanice pro snadné a automatické doplnění vodíku do metalhydridových patron. </t>
    </r>
    <r>
      <rPr>
        <sz val="11"/>
        <color theme="1"/>
        <rFont val="Calibri"/>
        <family val="2"/>
        <scheme val="minor"/>
      </rPr>
      <t>Musí být kompatibilní se zařízeními napájenými palivovými články od 2W do 30W. Vstupní zdroj: destilovaná voda + elektřina.</t>
    </r>
  </si>
  <si>
    <r>
      <rPr>
        <b/>
        <u val="single"/>
        <sz val="11"/>
        <color theme="1"/>
        <rFont val="Calibri"/>
        <family val="2"/>
        <scheme val="minor"/>
      </rPr>
      <t>Badatelská technika a sady pro experimenty na téma obnovitelné zdroje energie pro výuku přírodovědných předmětů uložených nejlépe uložené v přenosném boxu.</t>
    </r>
    <r>
      <rPr>
        <sz val="11"/>
        <color theme="1"/>
        <rFont val="Calibri"/>
        <family val="2"/>
        <scheme val="minor"/>
      </rPr>
      <t xml:space="preserve"> Box by měl obsahovat, mimo ostatních drobných příslušenství, samostatně použitelné komponenty specifikované níže.  
</t>
    </r>
    <r>
      <rPr>
        <sz val="9"/>
        <color theme="1"/>
        <rFont val="Calibri"/>
        <family val="2"/>
        <scheme val="minor"/>
      </rPr>
      <t>1. Ruční klikový generátor
2. Modul etanolového palivového článku
3. Reverzibilní palivový článek
4. Palivový článek na slanou vodu včetně základny
5. Podvozek autíčka, které jezdí na alternativní pohony – vodík, galvanický článek, solární článek, 
6. Modul baterií – 2 x AA
7. LED modul
8. Potenciometr
9. Kondenzátor
10. Základna nádržky na vodu
11. Solární panel včetně podstavce
12. Zásobárna pro min. 40 litrů vodíku, včetně základny a držáku
13. Regulátor tlaku
14. Mini palivový článek suchý včetně základny
15. Termoelektrický systém
16. Modul proměnného odporu
17. Funkční model větrné elektrárny
18. Lopatky k větrné elektrárně celkem 9 ks, tři různé druhy 
19. Nádržka na vodu + kyslík
20. Nádržka na vodu + vodík
21. Nádoba na palivový roztok
22. experimentální motor 2 x, různé výkony
23. Nádržka na etanol s víčkem
24. pH papír k pokusům
25. Silikonové hadičky k pokusům
26. Reverzibilní palivový článek na vodík
27. Teploměry k termočlánku 2 x
28. Monitor obnovitelné energie, včetně kabelu s možností připojení k PC. Monitor ukazuje V, W, A</t>
    </r>
  </si>
  <si>
    <r>
      <rPr>
        <b/>
        <u val="single"/>
        <sz val="11"/>
        <color theme="1"/>
        <rFont val="Calibri"/>
        <family val="2"/>
        <scheme val="minor"/>
      </rPr>
      <t xml:space="preserve">Mobilní ruční scanner </t>
    </r>
    <r>
      <rPr>
        <sz val="11"/>
        <color theme="1"/>
        <rFont val="Calibri"/>
        <family val="2"/>
        <scheme val="minor"/>
      </rPr>
      <t>- pro skenování dokumentů formátu A4 a menší, barevné rozlišení 900dpi, rychlost scenování do 13 sekund na stránku, připojení k PC přes USB rozhraní, podpora paměťové karty microSD do velikosti 32 GB.</t>
    </r>
  </si>
  <si>
    <r>
      <rPr>
        <b/>
        <u val="single"/>
        <sz val="11"/>
        <rFont val="Calibri"/>
        <family val="2"/>
        <scheme val="minor"/>
      </rPr>
      <t>3D tiskárna</t>
    </r>
    <r>
      <rPr>
        <sz val="11"/>
        <rFont val="Calibri"/>
        <family val="2"/>
        <scheme val="minor"/>
      </rPr>
      <t xml:space="preserve"> s vysoce kvalitním senzorem SuperPINDA s funkcí MBL, vestavěným IR senzorem, podporujícím automatické zavedení filamentu. Pozastavení tisku po spotřebování filamentu. Maximální rozměry tisku 250×210×210 mm, výška vrstvy 0.05 - 0.35 mm, tryska 0.4mm jako základ, široká nabídka dalších podporovaných průměrů trysek,  max. rychlost posuvu 200+ mm/s, max. teplota trysky 300 °C, max. teplota podložky 120 °C, přímí pohon, bondtech podávací kolečka, odnímatelné magnetické ocelové tiskové pláty s různými povrchy, vyhřívaná podložka s kompenzací studených rohů, zdrojové úložiště min. 16 GB na SD kartu. Podporované materiály - široké spektrum termoplastů, včetně PLA, PETG, ASA, ABS, PC (polykarbonát), CPE, PVA/BVOH, PVB, HIPS, PP (polypropylen), Flex, nGen, Nylon.</t>
    </r>
  </si>
  <si>
    <t>CPU Benchmark 2692 CPU MARK**, dotykový 10,3", poměr stran 16:10, IPS lesklý 1920 x 1200, podpora stylusu, RAM 8 GB DDR4, 128 GB SSD rozhraní eMMC, integrovaná grafická karta GPU Passmark 371**, přední webkamera s rozlišením min. 2 Mpx, zadní kamera s rozlišením min. 5 Mpx, , min. 2 USB-C, WIFI 5, Bluetooth 5, čtečka paměťových karet; 3,5 mm combo jack pro připojení sluchátek, baterie s výdrží min. 10 hodin. Operační systém  - běžný operační systém vhodný pro výuku na škole, kompatibilní s běžnými výukovými programy. Operační systém musí být v českém jazyce. Operační systém musí být připojitelný do sítě, Windows AD domény a 100% kompatibilní se stávajícím zařízením používaným na škole (Microsoft Windows) z důvodu kompatibility se stávajícím řešením a nezvyšování nákladů na proškolení s prací v novém systému. Záruka - min. 2 roky</t>
  </si>
  <si>
    <t>CPU Benchmark 21789 CPU MARK**, počet jader min. 6, 16 GB DDR4, 500GB NVMe SSD, DVDRW, zdroj min. 450 W,  1 x M.2 slot, min. 2 x USB 2.0, min. 6 x USB 3.1 Gen1, GLAN, HDMI, DVI, 2 x PS/2. Operační systém  - Běžný operační systém vhodný pro výuku na škole, kompatibilní s běžnými výukovými programy. Operační systém musí být v českém jazyce. Operační systém musí být připojitelný do sítě, Windows AD domény a 100% kompatibilní se stávajícím zařízením používaným na škole (Microsoft Windows) z důvodu kompatibility se stávajícím řešením a nezvyšování nákladů na proškolení s prací v novém systému.   USB klávesnice + myš, 21,5" (22") LCD monitor, 16:9. Záruka - min. 2 roky</t>
  </si>
  <si>
    <r>
      <rPr>
        <b/>
        <u val="single"/>
        <sz val="11"/>
        <color theme="1"/>
        <rFont val="Calibri"/>
        <family val="2"/>
        <scheme val="minor"/>
      </rPr>
      <t>Sada robotické kamery a mikrofonního pole s reproduktorem.</t>
    </r>
    <r>
      <rPr>
        <sz val="11"/>
        <color theme="1"/>
        <rFont val="Calibri"/>
        <family val="2"/>
        <scheme val="minor"/>
      </rPr>
      <t xml:space="preserve"> Kamera by měla být vhodná jak pro široký záběr, tak pro detailní delší záběry. Počítač by měl kameru automaticky detekovat bez nutnosti instalace ovladačů a v systému  zobrazit jako webkameru, tj. běžně spolupracuje s videokonferencemi jako jsou Microsoft Teams či Google Meat.</t>
    </r>
  </si>
  <si>
    <t>Or, čern, červená , modra, stříbrná</t>
  </si>
  <si>
    <t>Kompletní instalace zakázky na klíč, včetně kabeláže, drobného materiálu, práce, zaškolení.</t>
  </si>
  <si>
    <r>
      <t>Programovatelná  vývojová deska s příslušenstvím</t>
    </r>
    <r>
      <rPr>
        <sz val="11"/>
        <color theme="1"/>
        <rFont val="Calibri"/>
        <family val="2"/>
        <scheme val="minor"/>
      </rPr>
      <t>: flexibilní USB kabel, držák baterií a baterie AAA. Připojení přes USB, Radio, serial a Bluetooth. Deska by měla obsahovat plně programovatelný displej s 25 LED, 25pinový konektor, bluetooth 5, kompas a akcelerometr, snímač pohybu, snímač teploty, reproduktor, mikrofon s indikátorem,  vypínací tlačítko, logo citlivé na dotek. Samotné programování by mělo probíhat v grafickém prostředí MakeCode,Python nebo JavaScript.</t>
    </r>
  </si>
  <si>
    <r>
      <rPr>
        <b/>
        <u val="single"/>
        <sz val="11"/>
        <color theme="1"/>
        <rFont val="Calibri"/>
        <family val="2"/>
        <scheme val="minor"/>
      </rPr>
      <t>Výuková stavebnice s programovatelnýma deskama.</t>
    </r>
    <r>
      <rPr>
        <sz val="11"/>
        <color theme="1"/>
        <rFont val="Calibri"/>
        <family val="2"/>
        <scheme val="minor"/>
      </rPr>
      <t xml:space="preserve">  Komplet by měl obsahovat díly, které se vždy 10x opakují a jsou uloženy v přenosném skladovacím boxu. 10 x programovatelná deska, 10 držáků baterií pro programovatelnou desku, 10 kabelů pro zapojení desky, 10 světelných senzorů, 10 bzučáků, 10 posuvných měničů, 30 LEGO dílů, 1 dobíjecí stanice</t>
    </r>
  </si>
  <si>
    <r>
      <rPr>
        <b/>
        <u val="single"/>
        <sz val="11"/>
        <rFont val="Calibri"/>
        <family val="2"/>
        <scheme val="minor"/>
      </rPr>
      <t>Filamenty k 3D tiskárny</t>
    </r>
    <r>
      <rPr>
        <sz val="11"/>
        <rFont val="Calibri"/>
        <family val="2"/>
        <scheme val="minor"/>
      </rPr>
      <t xml:space="preserve"> - 8 kg PLA  a 8 xPETG filamentu o průměru 1,75 mm v základních barvách -  rozděleno takto 2 kg černé, 2 kg oranžové, 1 kg červené, 1 kg modré, 1 kg zelené, 1 kg stříbrné,  1 kg žluté,  1 kg fialové (1 balení po 1 kg materiálu)</t>
    </r>
  </si>
  <si>
    <t xml:space="preserve">Část A </t>
  </si>
  <si>
    <t>Část C</t>
  </si>
  <si>
    <t xml:space="preserve">Část B </t>
  </si>
  <si>
    <t>Tablety pro žáky - Prevence digitální propasti</t>
  </si>
  <si>
    <t>Poznámky/vysvětlivky</t>
  </si>
  <si>
    <t>Žlutě zvýrazněné buňky vyplňte.</t>
  </si>
  <si>
    <r>
      <rPr>
        <b/>
        <sz val="11"/>
        <color theme="1"/>
        <rFont val="Calibri"/>
        <family val="2"/>
        <scheme val="minor"/>
      </rPr>
      <t>Příloha č.2 zadávací dokumentace</t>
    </r>
    <r>
      <rPr>
        <sz val="11"/>
        <color theme="1"/>
        <rFont val="Calibri"/>
        <family val="2"/>
        <scheme val="minor"/>
      </rPr>
      <t xml:space="preserve"> (budoucí příloha č. 1 smlouvy)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</si>
</sst>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0.00\ &quot;Kč&quot;;[Red]\-#,##0.00\ &quot;Kč&quot;"/>
    <numFmt numFmtId="164" formatCode="#,##0.00\ &quot;Kč&quot;"/>
    <numFmt numFmtId="165" formatCode="#,##0\ &quot;Kč&quot;"/>
  </numFmts>
  <fonts count="16">
    <font>
      <sz val="11"/>
      <color theme="1"/>
      <name val="Calibri"/>
      <family val="2"/>
      <scheme val="minor"/>
    </font>
    <font>
      <sz val="10"/>
      <name val="Arial"/>
      <family val="2"/>
    </font>
    <font>
      <b/>
      <sz val="12"/>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sz val="11"/>
      <name val="Calibri"/>
      <family val="2"/>
      <scheme val="minor"/>
    </font>
    <font>
      <u val="single"/>
      <sz val="11"/>
      <color theme="10"/>
      <name val="Calibri"/>
      <family val="2"/>
      <scheme val="minor"/>
    </font>
    <font>
      <b/>
      <u val="single"/>
      <sz val="11"/>
      <color theme="1"/>
      <name val="Calibri"/>
      <family val="2"/>
      <scheme val="minor"/>
    </font>
    <font>
      <u val="single"/>
      <sz val="11"/>
      <color theme="1"/>
      <name val="Calibri"/>
      <family val="2"/>
      <scheme val="minor"/>
    </font>
    <font>
      <b/>
      <u val="single"/>
      <sz val="11"/>
      <name val="Calibri"/>
      <family val="2"/>
      <scheme val="minor"/>
    </font>
    <font>
      <sz val="9"/>
      <color theme="1"/>
      <name val="Calibri"/>
      <family val="2"/>
      <scheme val="minor"/>
    </font>
    <font>
      <sz val="11"/>
      <color rgb="FFFF0000"/>
      <name val="Calibri"/>
      <family val="2"/>
      <scheme val="minor"/>
    </font>
    <font>
      <sz val="16"/>
      <color theme="1"/>
      <name val="Calibri"/>
      <family val="2"/>
      <scheme val="minor"/>
    </font>
    <font>
      <b/>
      <sz val="9"/>
      <name val="Tahoma"/>
      <family val="2"/>
    </font>
    <font>
      <b/>
      <sz val="8"/>
      <name val="Calibri"/>
      <family val="2"/>
    </font>
  </fonts>
  <fills count="8">
    <fill>
      <patternFill/>
    </fill>
    <fill>
      <patternFill patternType="gray125"/>
    </fill>
    <fill>
      <patternFill patternType="solid">
        <fgColor rgb="FFFFC000"/>
        <bgColor indexed="64"/>
      </patternFill>
    </fill>
    <fill>
      <patternFill patternType="solid">
        <fgColor rgb="FF00B0F0"/>
        <bgColor indexed="64"/>
      </patternFill>
    </fill>
    <fill>
      <patternFill patternType="solid">
        <fgColor theme="0"/>
        <bgColor indexed="64"/>
      </patternFill>
    </fill>
    <fill>
      <patternFill patternType="solid">
        <fgColor theme="8" tint="0.7999799847602844"/>
        <bgColor indexed="64"/>
      </patternFill>
    </fill>
    <fill>
      <patternFill patternType="solid">
        <fgColor rgb="FFFFFF00"/>
        <bgColor indexed="64"/>
      </patternFill>
    </fill>
    <fill>
      <patternFill patternType="solid">
        <fgColor rgb="FF92D050"/>
        <bgColor indexed="64"/>
      </patternFill>
    </fill>
  </fills>
  <borders count="4">
    <border>
      <left/>
      <right/>
      <top/>
      <bottom/>
      <diagonal/>
    </border>
    <border>
      <left style="thin"/>
      <right style="thin"/>
      <top style="thin"/>
      <bottom style="thin"/>
    </border>
    <border>
      <left style="thin"/>
      <right/>
      <top style="thin"/>
      <bottom style="thin"/>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cellStyleXfs>
  <cellXfs count="78">
    <xf numFmtId="0" fontId="0" fillId="0" borderId="0" xfId="0"/>
    <xf numFmtId="0" fontId="0" fillId="0" borderId="0" xfId="0" applyAlignment="1">
      <alignment horizontal="left" wrapText="1"/>
    </xf>
    <xf numFmtId="0" fontId="0" fillId="2" borderId="1" xfId="0" applyFill="1" applyBorder="1" applyAlignment="1">
      <alignment vertical="top" wrapText="1"/>
    </xf>
    <xf numFmtId="0" fontId="0" fillId="2" borderId="1" xfId="0" applyFill="1" applyBorder="1"/>
    <xf numFmtId="0" fontId="0" fillId="0" borderId="1" xfId="0" applyBorder="1" applyAlignment="1">
      <alignment horizontal="left" vertical="top" wrapText="1"/>
    </xf>
    <xf numFmtId="0" fontId="0" fillId="0" borderId="1" xfId="0" applyBorder="1"/>
    <xf numFmtId="0" fontId="0" fillId="0" borderId="1" xfId="0" applyBorder="1" applyAlignment="1">
      <alignment wrapText="1"/>
    </xf>
    <xf numFmtId="0" fontId="0" fillId="0" borderId="1" xfId="0" applyBorder="1" applyAlignment="1">
      <alignment vertical="top" wrapText="1"/>
    </xf>
    <xf numFmtId="0" fontId="3" fillId="2" borderId="1" xfId="0" applyFont="1" applyFill="1" applyBorder="1" applyAlignment="1">
      <alignment horizontal="left" vertical="top" wrapText="1"/>
    </xf>
    <xf numFmtId="0" fontId="0" fillId="0" borderId="0" xfId="0" applyFill="1"/>
    <xf numFmtId="164" fontId="2" fillId="0" borderId="0" xfId="0" applyNumberFormat="1" applyFont="1" applyFill="1" applyBorder="1" applyAlignment="1">
      <alignment horizontal="center"/>
    </xf>
    <xf numFmtId="0" fontId="2" fillId="3" borderId="2" xfId="0" applyFont="1" applyFill="1" applyBorder="1" applyAlignment="1">
      <alignment/>
    </xf>
    <xf numFmtId="164" fontId="2" fillId="2" borderId="1" xfId="0" applyNumberFormat="1" applyFont="1" applyFill="1" applyBorder="1" applyAlignment="1">
      <alignment/>
    </xf>
    <xf numFmtId="0" fontId="2" fillId="2" borderId="2" xfId="0" applyFont="1" applyFill="1" applyBorder="1" applyAlignment="1">
      <alignment/>
    </xf>
    <xf numFmtId="0" fontId="2" fillId="2" borderId="2" xfId="0" applyFont="1" applyFill="1" applyBorder="1" applyAlignment="1">
      <alignment horizontal="center"/>
    </xf>
    <xf numFmtId="0" fontId="5" fillId="0" borderId="0" xfId="0" applyFont="1" applyFill="1" applyAlignment="1">
      <alignment/>
    </xf>
    <xf numFmtId="0" fontId="2" fillId="2" borderId="1" xfId="0" applyFont="1" applyFill="1" applyBorder="1" applyAlignment="1">
      <alignment/>
    </xf>
    <xf numFmtId="0" fontId="0" fillId="0" borderId="1" xfId="0" applyBorder="1" applyAlignment="1">
      <alignment/>
    </xf>
    <xf numFmtId="0" fontId="0" fillId="2" borderId="1" xfId="0" applyFill="1" applyBorder="1" applyAlignment="1">
      <alignment/>
    </xf>
    <xf numFmtId="0" fontId="0" fillId="0" borderId="1" xfId="0" applyBorder="1" applyAlignment="1">
      <alignment horizontal="center" vertical="center"/>
    </xf>
    <xf numFmtId="8" fontId="0" fillId="0" borderId="1" xfId="0" applyNumberFormat="1" applyBorder="1" applyAlignment="1">
      <alignment vertical="center"/>
    </xf>
    <xf numFmtId="0" fontId="0" fillId="0" borderId="0" xfId="0" applyAlignment="1">
      <alignment horizontal="center" vertical="center"/>
    </xf>
    <xf numFmtId="8" fontId="0" fillId="0" borderId="1" xfId="0" applyNumberFormat="1" applyBorder="1" applyAlignment="1">
      <alignment horizontal="center" vertical="center"/>
    </xf>
    <xf numFmtId="0" fontId="0" fillId="2" borderId="1" xfId="0" applyFill="1" applyBorder="1" applyAlignment="1">
      <alignment horizontal="center" vertical="center"/>
    </xf>
    <xf numFmtId="0" fontId="0" fillId="0" borderId="1" xfId="0" applyBorder="1" applyAlignment="1">
      <alignment horizontal="center" vertical="center" wrapText="1"/>
    </xf>
    <xf numFmtId="0" fontId="0" fillId="2" borderId="1" xfId="0" applyFill="1" applyBorder="1" applyAlignment="1">
      <alignment horizontal="center" vertical="top" wrapText="1"/>
    </xf>
    <xf numFmtId="0" fontId="0" fillId="2" borderId="1" xfId="0" applyFill="1" applyBorder="1" applyAlignment="1">
      <alignment horizontal="center" vertical="center" wrapText="1"/>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165" fontId="0" fillId="4" borderId="1" xfId="0" applyNumberFormat="1" applyFill="1" applyBorder="1" applyAlignment="1">
      <alignment horizontal="center" vertical="center"/>
    </xf>
    <xf numFmtId="0" fontId="0" fillId="0" borderId="0" xfId="0" applyAlignment="1">
      <alignment/>
    </xf>
    <xf numFmtId="0" fontId="3" fillId="2" borderId="1" xfId="0" applyFont="1" applyFill="1" applyBorder="1"/>
    <xf numFmtId="8" fontId="0" fillId="0" borderId="1" xfId="0" applyNumberFormat="1" applyBorder="1" applyAlignment="1">
      <alignment/>
    </xf>
    <xf numFmtId="8" fontId="0" fillId="0" borderId="1" xfId="0" applyNumberFormat="1" applyBorder="1" applyAlignment="1">
      <alignment horizontal="center"/>
    </xf>
    <xf numFmtId="0" fontId="0" fillId="4" borderId="1" xfId="0" applyFont="1" applyFill="1" applyBorder="1" applyAlignment="1">
      <alignment horizontal="center" vertical="center"/>
    </xf>
    <xf numFmtId="0" fontId="6" fillId="0" borderId="1" xfId="0" applyFont="1" applyBorder="1" applyAlignment="1">
      <alignment horizontal="center" vertical="center" wrapText="1"/>
    </xf>
    <xf numFmtId="0" fontId="0" fillId="0" borderId="0" xfId="0" applyFill="1" applyAlignment="1">
      <alignment/>
    </xf>
    <xf numFmtId="0" fontId="0" fillId="4" borderId="1" xfId="0" applyFill="1" applyBorder="1" applyAlignment="1">
      <alignment horizontal="left" vertical="top" wrapText="1"/>
    </xf>
    <xf numFmtId="0" fontId="0" fillId="0" borderId="0" xfId="0" applyAlignment="1">
      <alignment horizontal="center" vertical="center" wrapText="1"/>
    </xf>
    <xf numFmtId="0" fontId="0" fillId="4" borderId="1" xfId="0" applyFont="1" applyFill="1" applyBorder="1" applyAlignment="1" applyProtection="1">
      <alignment horizontal="left" vertical="top" wrapText="1" readingOrder="1"/>
      <protection locked="0"/>
    </xf>
    <xf numFmtId="0" fontId="0" fillId="0" borderId="1" xfId="0" applyBorder="1" applyAlignment="1">
      <alignment horizontal="center"/>
    </xf>
    <xf numFmtId="164" fontId="0" fillId="0" borderId="1" xfId="0" applyNumberFormat="1" applyBorder="1" applyAlignment="1">
      <alignment horizontal="center" vertical="center"/>
    </xf>
    <xf numFmtId="0" fontId="6" fillId="0" borderId="0" xfId="0" applyFont="1"/>
    <xf numFmtId="0" fontId="0" fillId="0" borderId="0" xfId="0" applyAlignment="1">
      <alignment vertical="top"/>
    </xf>
    <xf numFmtId="0" fontId="6" fillId="0" borderId="1" xfId="0" applyFont="1" applyBorder="1" applyAlignment="1">
      <alignment vertical="top" wrapText="1"/>
    </xf>
    <xf numFmtId="0" fontId="3" fillId="0" borderId="0" xfId="0" applyFont="1" applyFill="1" applyBorder="1" applyAlignment="1">
      <alignment horizontal="left" vertical="top" wrapText="1"/>
    </xf>
    <xf numFmtId="0" fontId="0" fillId="0" borderId="0" xfId="0" applyFill="1" applyBorder="1" applyAlignment="1">
      <alignment horizontal="center" vertical="center"/>
    </xf>
    <xf numFmtId="0" fontId="0" fillId="4" borderId="2" xfId="0" applyFill="1" applyBorder="1" applyAlignment="1">
      <alignment horizontal="center" vertical="center"/>
    </xf>
    <xf numFmtId="165" fontId="0" fillId="0" borderId="2" xfId="0" applyNumberFormat="1" applyFill="1" applyBorder="1" applyAlignment="1">
      <alignment horizontal="center" vertical="center"/>
    </xf>
    <xf numFmtId="0" fontId="0" fillId="0" borderId="0" xfId="0" applyFill="1" applyBorder="1" applyAlignment="1">
      <alignment wrapText="1"/>
    </xf>
    <xf numFmtId="0" fontId="7" fillId="0" borderId="0" xfId="20" applyFill="1"/>
    <xf numFmtId="0" fontId="0" fillId="0" borderId="0" xfId="0" applyFill="1" applyBorder="1"/>
    <xf numFmtId="164" fontId="4" fillId="0" borderId="0" xfId="0" applyNumberFormat="1" applyFont="1" applyFill="1" applyBorder="1" applyAlignment="1">
      <alignment horizontal="center" vertical="center"/>
    </xf>
    <xf numFmtId="0" fontId="0" fillId="4" borderId="1" xfId="0" applyFill="1" applyBorder="1" applyAlignment="1">
      <alignment vertical="top" wrapText="1"/>
    </xf>
    <xf numFmtId="0" fontId="8" fillId="0" borderId="1" xfId="0" applyFont="1" applyFill="1" applyBorder="1" applyAlignment="1">
      <alignment vertical="top" wrapText="1"/>
    </xf>
    <xf numFmtId="0" fontId="0" fillId="0" borderId="1" xfId="0" applyFill="1" applyBorder="1" applyAlignment="1">
      <alignment vertical="top" wrapText="1"/>
    </xf>
    <xf numFmtId="0" fontId="0" fillId="0" borderId="0" xfId="0" applyFill="1" applyAlignment="1">
      <alignment wrapText="1"/>
    </xf>
    <xf numFmtId="9" fontId="0" fillId="0" borderId="0" xfId="0" applyNumberFormat="1" applyFill="1" applyAlignment="1">
      <alignment/>
    </xf>
    <xf numFmtId="0" fontId="13" fillId="5" borderId="0" xfId="0" applyFont="1" applyFill="1"/>
    <xf numFmtId="0" fontId="0" fillId="6" borderId="1" xfId="0" applyFill="1" applyBorder="1" applyAlignment="1">
      <alignment wrapText="1"/>
    </xf>
    <xf numFmtId="165" fontId="0" fillId="6" borderId="1" xfId="0" applyNumberFormat="1" applyFill="1" applyBorder="1" applyAlignment="1">
      <alignment horizontal="center" vertical="center"/>
    </xf>
    <xf numFmtId="0" fontId="7" fillId="6" borderId="1" xfId="20" applyFill="1" applyBorder="1" applyAlignment="1">
      <alignment horizontal="left" vertical="center" wrapText="1"/>
    </xf>
    <xf numFmtId="0" fontId="0" fillId="6" borderId="1" xfId="0" applyFill="1" applyBorder="1" applyAlignment="1">
      <alignment horizontal="left" vertical="center" wrapText="1"/>
    </xf>
    <xf numFmtId="0" fontId="0" fillId="6" borderId="1" xfId="0" applyFill="1" applyBorder="1" applyAlignment="1">
      <alignment horizontal="center" wrapText="1"/>
    </xf>
    <xf numFmtId="0" fontId="0" fillId="6" borderId="1" xfId="0" applyFill="1" applyBorder="1" applyAlignment="1">
      <alignment horizontal="center" vertical="center" wrapText="1"/>
    </xf>
    <xf numFmtId="0" fontId="0" fillId="6" borderId="1" xfId="0" applyFill="1" applyBorder="1" applyAlignment="1">
      <alignment horizontal="center" vertical="center"/>
    </xf>
    <xf numFmtId="0" fontId="12" fillId="6" borderId="1" xfId="20" applyFont="1" applyFill="1" applyBorder="1" applyAlignment="1">
      <alignment wrapText="1"/>
    </xf>
    <xf numFmtId="164" fontId="4" fillId="6" borderId="1" xfId="0" applyNumberFormat="1" applyFont="1" applyFill="1" applyBorder="1" applyAlignment="1">
      <alignment horizontal="center" vertical="center"/>
    </xf>
    <xf numFmtId="0" fontId="0" fillId="6" borderId="1" xfId="0" applyFill="1" applyBorder="1"/>
    <xf numFmtId="164" fontId="4" fillId="6" borderId="1" xfId="0" applyNumberFormat="1" applyFont="1" applyFill="1" applyBorder="1" applyAlignment="1">
      <alignment horizontal="center"/>
    </xf>
    <xf numFmtId="0" fontId="0" fillId="6" borderId="1" xfId="0" applyFill="1" applyBorder="1" applyAlignment="1">
      <alignment vertical="center" wrapText="1"/>
    </xf>
    <xf numFmtId="0" fontId="8" fillId="0" borderId="0" xfId="0" applyFont="1"/>
    <xf numFmtId="0" fontId="3" fillId="6" borderId="0" xfId="0" applyFont="1" applyFill="1"/>
    <xf numFmtId="164" fontId="5" fillId="7" borderId="1" xfId="0" applyNumberFormat="1" applyFont="1" applyFill="1" applyBorder="1" applyAlignment="1">
      <alignment/>
    </xf>
    <xf numFmtId="0" fontId="5" fillId="3" borderId="0" xfId="0" applyFont="1" applyFill="1" applyAlignment="1">
      <alignment horizontal="center"/>
    </xf>
    <xf numFmtId="164" fontId="2" fillId="2" borderId="2" xfId="0" applyNumberFormat="1" applyFont="1" applyFill="1" applyBorder="1" applyAlignment="1">
      <alignment horizontal="center"/>
    </xf>
    <xf numFmtId="164" fontId="2" fillId="2" borderId="3" xfId="0" applyNumberFormat="1" applyFont="1" applyFill="1" applyBorder="1" applyAlignment="1">
      <alignment horizontal="center"/>
    </xf>
    <xf numFmtId="164" fontId="2" fillId="2" borderId="1" xfId="0" applyNumberFormat="1" applyFont="1" applyFill="1" applyBorder="1" applyAlignment="1">
      <alignment horizontal="center"/>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3:I74"/>
  <sheetViews>
    <sheetView tabSelected="1" zoomScale="70" zoomScaleNormal="70" workbookViewId="0" topLeftCell="A1">
      <selection activeCell="D9" sqref="D9"/>
    </sheetView>
  </sheetViews>
  <sheetFormatPr defaultColWidth="9.140625" defaultRowHeight="15"/>
  <cols>
    <col min="2" max="2" width="79.7109375" style="0" customWidth="1"/>
    <col min="3" max="3" width="13.57421875" style="0" customWidth="1"/>
    <col min="4" max="4" width="73.421875" style="0" customWidth="1"/>
    <col min="5" max="5" width="17.28125" style="0" customWidth="1"/>
    <col min="6" max="6" width="19.28125" style="0" customWidth="1"/>
    <col min="7" max="7" width="18.28125" style="0" customWidth="1"/>
    <col min="8" max="8" width="18.8515625" style="0" customWidth="1"/>
    <col min="9" max="9" width="78.8515625" style="0" customWidth="1"/>
  </cols>
  <sheetData>
    <row r="3" ht="15">
      <c r="B3" t="s">
        <v>48</v>
      </c>
    </row>
    <row r="4" ht="15">
      <c r="B4" t="s">
        <v>2</v>
      </c>
    </row>
    <row r="6" spans="2:8" ht="23.25" customHeight="1">
      <c r="B6" s="58" t="s">
        <v>42</v>
      </c>
      <c r="C6" s="74" t="s">
        <v>20</v>
      </c>
      <c r="D6" s="74"/>
      <c r="E6" s="74"/>
      <c r="F6" s="74"/>
      <c r="G6" s="74"/>
      <c r="H6" s="15"/>
    </row>
    <row r="8" spans="2:7" ht="52.15" customHeight="1">
      <c r="B8" s="2" t="s">
        <v>3</v>
      </c>
      <c r="C8" s="26" t="s">
        <v>11</v>
      </c>
      <c r="D8" s="2" t="s">
        <v>7</v>
      </c>
      <c r="E8" s="26" t="s">
        <v>21</v>
      </c>
      <c r="F8" s="25" t="s">
        <v>8</v>
      </c>
      <c r="G8" s="25" t="s">
        <v>9</v>
      </c>
    </row>
    <row r="9" spans="2:9" ht="124.9" customHeight="1">
      <c r="B9" s="37" t="s">
        <v>22</v>
      </c>
      <c r="C9" s="27">
        <v>2</v>
      </c>
      <c r="D9" s="59"/>
      <c r="E9" s="60"/>
      <c r="F9" s="29">
        <f aca="true" t="shared" si="0" ref="F9:F18">E9*C9</f>
        <v>0</v>
      </c>
      <c r="G9" s="29">
        <f aca="true" t="shared" si="1" ref="G9:G18">F9*1.21</f>
        <v>0</v>
      </c>
      <c r="H9" s="56"/>
      <c r="I9" s="9"/>
    </row>
    <row r="10" spans="2:9" ht="123" customHeight="1">
      <c r="B10" s="4" t="s">
        <v>23</v>
      </c>
      <c r="C10" s="24">
        <v>2</v>
      </c>
      <c r="D10" s="61"/>
      <c r="E10" s="60"/>
      <c r="F10" s="29">
        <f t="shared" si="0"/>
        <v>0</v>
      </c>
      <c r="G10" s="29">
        <f t="shared" si="1"/>
        <v>0</v>
      </c>
      <c r="H10" s="56"/>
      <c r="I10" s="9"/>
    </row>
    <row r="11" spans="2:9" ht="192.6" customHeight="1">
      <c r="B11" s="7" t="s">
        <v>29</v>
      </c>
      <c r="C11" s="19">
        <v>2</v>
      </c>
      <c r="D11" s="62"/>
      <c r="E11" s="60"/>
      <c r="F11" s="29">
        <f t="shared" si="0"/>
        <v>0</v>
      </c>
      <c r="G11" s="29">
        <f t="shared" si="1"/>
        <v>0</v>
      </c>
      <c r="H11" s="56"/>
      <c r="I11" s="9"/>
    </row>
    <row r="12" spans="2:9" ht="54.6" customHeight="1">
      <c r="B12" s="7" t="s">
        <v>30</v>
      </c>
      <c r="C12" s="19">
        <v>1</v>
      </c>
      <c r="D12" s="63"/>
      <c r="E12" s="60"/>
      <c r="F12" s="29">
        <f t="shared" si="0"/>
        <v>0</v>
      </c>
      <c r="G12" s="29">
        <f t="shared" si="1"/>
        <v>0</v>
      </c>
      <c r="H12" s="56"/>
      <c r="I12" s="9"/>
    </row>
    <row r="13" spans="2:9" ht="405" customHeight="1">
      <c r="B13" s="39" t="s">
        <v>31</v>
      </c>
      <c r="C13" s="34">
        <v>1</v>
      </c>
      <c r="D13" s="59"/>
      <c r="E13" s="60"/>
      <c r="F13" s="29">
        <f t="shared" si="0"/>
        <v>0</v>
      </c>
      <c r="G13" s="29">
        <f t="shared" si="1"/>
        <v>0</v>
      </c>
      <c r="H13" s="56"/>
      <c r="I13" s="9"/>
    </row>
    <row r="14" spans="2:9" ht="70.15" customHeight="1">
      <c r="B14" s="37" t="s">
        <v>36</v>
      </c>
      <c r="C14" s="28">
        <v>2</v>
      </c>
      <c r="D14" s="64"/>
      <c r="E14" s="60"/>
      <c r="F14" s="29">
        <f t="shared" si="0"/>
        <v>0</v>
      </c>
      <c r="G14" s="29">
        <f t="shared" si="1"/>
        <v>0</v>
      </c>
      <c r="H14" s="56"/>
      <c r="I14" s="9"/>
    </row>
    <row r="15" spans="2:9" ht="65.45" customHeight="1">
      <c r="B15" s="55" t="s">
        <v>40</v>
      </c>
      <c r="C15" s="19">
        <v>3</v>
      </c>
      <c r="D15" s="64"/>
      <c r="E15" s="60"/>
      <c r="F15" s="29">
        <f t="shared" si="0"/>
        <v>0</v>
      </c>
      <c r="G15" s="29">
        <f t="shared" si="1"/>
        <v>0</v>
      </c>
      <c r="H15" s="56"/>
      <c r="I15" s="50"/>
    </row>
    <row r="16" spans="2:9" ht="93.75" customHeight="1">
      <c r="B16" s="54" t="s">
        <v>39</v>
      </c>
      <c r="C16" s="19">
        <v>40</v>
      </c>
      <c r="D16" s="64"/>
      <c r="E16" s="60"/>
      <c r="F16" s="29">
        <f t="shared" si="0"/>
        <v>0</v>
      </c>
      <c r="G16" s="29">
        <f t="shared" si="1"/>
        <v>0</v>
      </c>
      <c r="H16" s="56"/>
      <c r="I16" s="50"/>
    </row>
    <row r="17" spans="2:9" ht="150" customHeight="1">
      <c r="B17" s="44" t="s">
        <v>33</v>
      </c>
      <c r="C17" s="35">
        <v>1</v>
      </c>
      <c r="D17" s="64"/>
      <c r="E17" s="60"/>
      <c r="F17" s="29">
        <f t="shared" si="0"/>
        <v>0</v>
      </c>
      <c r="G17" s="29">
        <f t="shared" si="1"/>
        <v>0</v>
      </c>
      <c r="H17" s="56"/>
      <c r="I17" s="9"/>
    </row>
    <row r="18" spans="2:9" ht="45">
      <c r="B18" s="44" t="s">
        <v>41</v>
      </c>
      <c r="C18" s="27">
        <v>20</v>
      </c>
      <c r="D18" s="65" t="s">
        <v>37</v>
      </c>
      <c r="E18" s="60"/>
      <c r="F18" s="29">
        <f t="shared" si="0"/>
        <v>0</v>
      </c>
      <c r="G18" s="29">
        <f t="shared" si="1"/>
        <v>0</v>
      </c>
      <c r="H18" s="56"/>
      <c r="I18" s="36"/>
    </row>
    <row r="19" spans="2:9" ht="43.9" customHeight="1">
      <c r="B19" s="53" t="s">
        <v>32</v>
      </c>
      <c r="C19" s="27">
        <v>1</v>
      </c>
      <c r="D19" s="65"/>
      <c r="E19" s="60"/>
      <c r="F19" s="29">
        <f>E19*C19</f>
        <v>0</v>
      </c>
      <c r="G19" s="29">
        <f>F19*1.21</f>
        <v>0</v>
      </c>
      <c r="H19" s="36"/>
      <c r="I19" s="9"/>
    </row>
    <row r="20" spans="2:9" ht="16.15" customHeight="1">
      <c r="B20" s="49"/>
      <c r="C20" s="46"/>
      <c r="D20" s="47"/>
      <c r="E20" s="48"/>
      <c r="F20" s="29"/>
      <c r="G20" s="29"/>
      <c r="H20" s="36"/>
      <c r="I20" s="9"/>
    </row>
    <row r="21" spans="2:9" ht="15.75">
      <c r="B21" s="50"/>
      <c r="C21" s="50"/>
      <c r="D21" s="14" t="s">
        <v>0</v>
      </c>
      <c r="E21" s="14"/>
      <c r="F21" s="77">
        <f>SUM(F9:F19)</f>
        <v>0</v>
      </c>
      <c r="G21" s="77"/>
      <c r="H21" s="10"/>
      <c r="I21" s="9"/>
    </row>
    <row r="22" spans="4:9" ht="15.75">
      <c r="D22" s="14" t="s">
        <v>1</v>
      </c>
      <c r="E22" s="14"/>
      <c r="F22" s="77">
        <f>SUM(G9:G19)</f>
        <v>0</v>
      </c>
      <c r="G22" s="77"/>
      <c r="H22" s="10"/>
      <c r="I22" s="9"/>
    </row>
    <row r="23" spans="8:9" ht="15">
      <c r="H23" s="36"/>
      <c r="I23" s="9"/>
    </row>
    <row r="24" spans="8:9" ht="15">
      <c r="H24" s="36"/>
      <c r="I24" s="9"/>
    </row>
    <row r="25" spans="2:9" ht="21">
      <c r="B25" s="58" t="s">
        <v>44</v>
      </c>
      <c r="C25" s="74" t="s">
        <v>45</v>
      </c>
      <c r="D25" s="74"/>
      <c r="E25" s="74"/>
      <c r="F25" s="74"/>
      <c r="G25" s="74"/>
      <c r="H25" s="15"/>
      <c r="I25" s="9"/>
    </row>
    <row r="26" spans="8:9" ht="15">
      <c r="H26" s="36"/>
      <c r="I26" s="9"/>
    </row>
    <row r="27" spans="2:9" ht="48" customHeight="1">
      <c r="B27" s="2" t="s">
        <v>3</v>
      </c>
      <c r="C27" s="26" t="s">
        <v>11</v>
      </c>
      <c r="D27" s="2" t="s">
        <v>4</v>
      </c>
      <c r="E27" s="2" t="s">
        <v>12</v>
      </c>
      <c r="F27" s="2" t="s">
        <v>8</v>
      </c>
      <c r="G27" s="2" t="s">
        <v>9</v>
      </c>
      <c r="H27" s="36"/>
      <c r="I27" s="9"/>
    </row>
    <row r="28" spans="2:9" ht="15">
      <c r="B28" s="31" t="s">
        <v>24</v>
      </c>
      <c r="C28" s="3"/>
      <c r="D28" s="17"/>
      <c r="E28" s="18"/>
      <c r="F28" s="18"/>
      <c r="G28" s="18"/>
      <c r="H28" s="36"/>
      <c r="I28" s="9"/>
    </row>
    <row r="29" spans="2:9" ht="151.9" customHeight="1">
      <c r="B29" s="4" t="s">
        <v>34</v>
      </c>
      <c r="C29" s="24">
        <v>10</v>
      </c>
      <c r="D29" s="66"/>
      <c r="E29" s="67"/>
      <c r="F29" s="22">
        <f>E29*C29</f>
        <v>0</v>
      </c>
      <c r="G29" s="22">
        <f>F29*1.21</f>
        <v>0</v>
      </c>
      <c r="H29" s="36"/>
      <c r="I29" s="50"/>
    </row>
    <row r="30" spans="4:9" ht="15">
      <c r="D30" s="38"/>
      <c r="E30" s="21"/>
      <c r="F30" s="21"/>
      <c r="G30" s="22"/>
      <c r="H30" s="36"/>
      <c r="I30" s="9"/>
    </row>
    <row r="31" spans="2:9" ht="15">
      <c r="B31" s="31" t="s">
        <v>18</v>
      </c>
      <c r="C31" s="3"/>
      <c r="D31" s="19"/>
      <c r="E31" s="23"/>
      <c r="F31" s="23"/>
      <c r="G31" s="23"/>
      <c r="H31" s="36"/>
      <c r="I31" s="50"/>
    </row>
    <row r="32" spans="2:9" ht="15.75">
      <c r="B32" s="7" t="s">
        <v>28</v>
      </c>
      <c r="C32" s="24">
        <v>10</v>
      </c>
      <c r="D32" s="64"/>
      <c r="E32" s="67"/>
      <c r="F32" s="22">
        <f>E32*C32</f>
        <v>0</v>
      </c>
      <c r="G32" s="22">
        <f>F32*1.21</f>
        <v>0</v>
      </c>
      <c r="H32" s="57"/>
      <c r="I32" s="50"/>
    </row>
    <row r="33" spans="2:9" ht="15.75">
      <c r="B33" s="7" t="s">
        <v>26</v>
      </c>
      <c r="C33" s="24">
        <v>10</v>
      </c>
      <c r="D33" s="64"/>
      <c r="E33" s="67"/>
      <c r="F33" s="22">
        <f>E33*C33</f>
        <v>0</v>
      </c>
      <c r="G33" s="22">
        <f>F33*1.21</f>
        <v>0</v>
      </c>
      <c r="H33" s="57"/>
      <c r="I33" s="50"/>
    </row>
    <row r="34" spans="2:9" ht="30">
      <c r="B34" s="6" t="s">
        <v>27</v>
      </c>
      <c r="C34" s="40">
        <v>10</v>
      </c>
      <c r="D34" s="65"/>
      <c r="E34" s="67"/>
      <c r="F34" s="41">
        <f>E34*C34</f>
        <v>0</v>
      </c>
      <c r="G34" s="22">
        <f>F34*1.21</f>
        <v>0</v>
      </c>
      <c r="H34" s="57"/>
      <c r="I34" s="50"/>
    </row>
    <row r="35" spans="2:9" ht="15">
      <c r="B35" s="45"/>
      <c r="C35" s="45"/>
      <c r="D35" s="46"/>
      <c r="E35" s="46"/>
      <c r="F35" s="46"/>
      <c r="G35" s="46"/>
      <c r="H35" s="36"/>
      <c r="I35" s="50"/>
    </row>
    <row r="36" spans="2:9" ht="15.75">
      <c r="B36" s="9"/>
      <c r="C36" s="9"/>
      <c r="D36" s="51"/>
      <c r="E36" s="52"/>
      <c r="F36" s="51"/>
      <c r="G36" s="9"/>
      <c r="H36" s="36"/>
      <c r="I36" s="9"/>
    </row>
    <row r="37" spans="4:9" ht="15.75">
      <c r="D37" s="16" t="s">
        <v>0</v>
      </c>
      <c r="E37" s="16"/>
      <c r="F37" s="77">
        <f>F29+F32+F34+F33</f>
        <v>0</v>
      </c>
      <c r="G37" s="77"/>
      <c r="H37" s="10"/>
      <c r="I37" s="9"/>
    </row>
    <row r="38" spans="4:9" ht="15.75">
      <c r="D38" s="16" t="s">
        <v>1</v>
      </c>
      <c r="E38" s="16"/>
      <c r="F38" s="77">
        <f>G29+G32+G33+G34</f>
        <v>0</v>
      </c>
      <c r="G38" s="77"/>
      <c r="H38" s="10"/>
      <c r="I38" s="9"/>
    </row>
    <row r="39" spans="8:9" ht="15">
      <c r="H39" s="30"/>
      <c r="I39" s="50"/>
    </row>
    <row r="40" ht="15">
      <c r="H40" s="30"/>
    </row>
    <row r="41" spans="2:8" ht="15">
      <c r="B41" s="43"/>
      <c r="H41" s="30"/>
    </row>
    <row r="42" ht="15">
      <c r="H42" s="30"/>
    </row>
    <row r="43" spans="2:8" ht="21">
      <c r="B43" s="58" t="s">
        <v>43</v>
      </c>
      <c r="C43" s="74" t="s">
        <v>5</v>
      </c>
      <c r="D43" s="74"/>
      <c r="E43" s="74"/>
      <c r="F43" s="74"/>
      <c r="G43" s="74"/>
      <c r="H43" s="15"/>
    </row>
    <row r="44" ht="15">
      <c r="H44" s="30"/>
    </row>
    <row r="45" spans="2:8" ht="55.9" customHeight="1">
      <c r="B45" s="2" t="s">
        <v>6</v>
      </c>
      <c r="C45" s="26" t="s">
        <v>11</v>
      </c>
      <c r="D45" s="2" t="s">
        <v>4</v>
      </c>
      <c r="E45" s="2" t="s">
        <v>12</v>
      </c>
      <c r="F45" s="2" t="s">
        <v>8</v>
      </c>
      <c r="G45" s="2" t="s">
        <v>9</v>
      </c>
      <c r="H45" s="30"/>
    </row>
    <row r="46" spans="2:8" ht="15">
      <c r="B46" s="3" t="s">
        <v>14</v>
      </c>
      <c r="C46" s="3"/>
      <c r="D46" s="17"/>
      <c r="E46" s="18"/>
      <c r="F46" s="18"/>
      <c r="G46" s="18"/>
      <c r="H46" s="30"/>
    </row>
    <row r="47" spans="2:8" ht="402.6" customHeight="1">
      <c r="B47" s="4" t="s">
        <v>19</v>
      </c>
      <c r="C47" s="24">
        <v>2</v>
      </c>
      <c r="D47" s="65"/>
      <c r="E47" s="67"/>
      <c r="F47" s="29">
        <f>E47*C47</f>
        <v>0</v>
      </c>
      <c r="G47" s="20">
        <f>F47*1.21</f>
        <v>0</v>
      </c>
      <c r="H47" s="30"/>
    </row>
    <row r="48" spans="2:8" ht="15">
      <c r="B48" s="1"/>
      <c r="C48" s="1"/>
      <c r="F48" s="30"/>
      <c r="G48" s="32"/>
      <c r="H48" s="30"/>
    </row>
    <row r="49" spans="2:8" ht="15">
      <c r="B49" s="31" t="s">
        <v>15</v>
      </c>
      <c r="C49" s="31"/>
      <c r="D49" s="17"/>
      <c r="E49" s="18"/>
      <c r="F49" s="18"/>
      <c r="G49" s="18"/>
      <c r="H49" s="30"/>
    </row>
    <row r="50" spans="2:8" ht="30">
      <c r="B50" s="7" t="s">
        <v>17</v>
      </c>
      <c r="C50" s="24">
        <v>2</v>
      </c>
      <c r="D50" s="68"/>
      <c r="E50" s="69"/>
      <c r="F50" s="33">
        <f>E50*C50</f>
        <v>0</v>
      </c>
      <c r="G50" s="33">
        <f>F50*1.21</f>
        <v>0</v>
      </c>
      <c r="H50" s="30"/>
    </row>
    <row r="51" spans="2:8" ht="15">
      <c r="B51" s="1"/>
      <c r="C51" s="1"/>
      <c r="F51" s="30"/>
      <c r="G51" s="32"/>
      <c r="H51" s="30"/>
    </row>
    <row r="52" spans="2:8" ht="15">
      <c r="B52" s="3" t="s">
        <v>16</v>
      </c>
      <c r="C52" s="3"/>
      <c r="D52" s="17"/>
      <c r="E52" s="18"/>
      <c r="F52" s="18"/>
      <c r="G52" s="18"/>
      <c r="H52" s="30"/>
    </row>
    <row r="53" spans="2:8" ht="121.5" customHeight="1">
      <c r="B53" s="4" t="s">
        <v>35</v>
      </c>
      <c r="C53" s="24">
        <v>2</v>
      </c>
      <c r="D53" s="70"/>
      <c r="E53" s="67"/>
      <c r="F53" s="29">
        <f>E53*C53</f>
        <v>0</v>
      </c>
      <c r="G53" s="22">
        <f>F53*1.21</f>
        <v>0</v>
      </c>
      <c r="H53" s="30"/>
    </row>
    <row r="54" spans="6:8" ht="15">
      <c r="F54" s="30"/>
      <c r="G54" s="32"/>
      <c r="H54" s="30"/>
    </row>
    <row r="55" spans="2:8" ht="15">
      <c r="B55" s="8"/>
      <c r="C55" s="8"/>
      <c r="D55" s="17"/>
      <c r="E55" s="18"/>
      <c r="F55" s="18"/>
      <c r="G55" s="18"/>
      <c r="H55" s="30"/>
    </row>
    <row r="56" spans="2:9" ht="30" customHeight="1">
      <c r="B56" s="7" t="s">
        <v>38</v>
      </c>
      <c r="C56" s="24">
        <v>1</v>
      </c>
      <c r="D56" s="63"/>
      <c r="E56" s="69"/>
      <c r="F56" s="33">
        <f>E56*C56</f>
        <v>0</v>
      </c>
      <c r="G56" s="33">
        <f>F56*1.21</f>
        <v>0</v>
      </c>
      <c r="H56" s="36"/>
      <c r="I56" s="51"/>
    </row>
    <row r="57" ht="15">
      <c r="H57" s="30"/>
    </row>
    <row r="58" spans="4:8" ht="15.75">
      <c r="D58" s="13" t="s">
        <v>0</v>
      </c>
      <c r="E58" s="13"/>
      <c r="F58" s="75">
        <f>F47+F50+F53+F56</f>
        <v>0</v>
      </c>
      <c r="G58" s="76"/>
      <c r="H58" s="10"/>
    </row>
    <row r="59" spans="4:8" ht="15.75">
      <c r="D59" s="13" t="s">
        <v>1</v>
      </c>
      <c r="E59" s="13"/>
      <c r="F59" s="75">
        <f>G47+G50+G53+G56</f>
        <v>0</v>
      </c>
      <c r="G59" s="76"/>
      <c r="H59" s="10"/>
    </row>
    <row r="60" ht="15">
      <c r="H60" s="30"/>
    </row>
    <row r="61" ht="15">
      <c r="H61" s="30"/>
    </row>
    <row r="62" ht="15">
      <c r="H62" s="30"/>
    </row>
    <row r="63" ht="15">
      <c r="H63" s="30"/>
    </row>
    <row r="64" ht="15">
      <c r="H64" s="30"/>
    </row>
    <row r="65" spans="2:8" ht="30">
      <c r="B65" s="71" t="s">
        <v>46</v>
      </c>
      <c r="F65" s="2" t="s">
        <v>8</v>
      </c>
      <c r="G65" s="2" t="s">
        <v>9</v>
      </c>
      <c r="H65" s="36"/>
    </row>
    <row r="66" spans="2:9" ht="15.75">
      <c r="B66" s="9" t="s">
        <v>25</v>
      </c>
      <c r="C66" s="9"/>
      <c r="D66" s="11" t="s">
        <v>20</v>
      </c>
      <c r="E66" s="11"/>
      <c r="F66" s="12">
        <f>F21</f>
        <v>0</v>
      </c>
      <c r="G66" s="12">
        <f>F22</f>
        <v>0</v>
      </c>
      <c r="H66" s="10"/>
      <c r="I66" s="42"/>
    </row>
    <row r="67" spans="2:8" ht="15.75">
      <c r="B67" s="9"/>
      <c r="C67" s="9"/>
      <c r="D67" s="11" t="s">
        <v>5</v>
      </c>
      <c r="E67" s="11"/>
      <c r="F67" s="12">
        <f>F58</f>
        <v>0</v>
      </c>
      <c r="G67" s="12">
        <f>F59</f>
        <v>0</v>
      </c>
      <c r="H67" s="10"/>
    </row>
    <row r="68" spans="2:8" ht="15.75">
      <c r="B68" s="72" t="s">
        <v>47</v>
      </c>
      <c r="C68" s="9"/>
      <c r="D68" s="11" t="s">
        <v>13</v>
      </c>
      <c r="E68" s="11"/>
      <c r="F68" s="12">
        <f>F37</f>
        <v>0</v>
      </c>
      <c r="G68" s="12">
        <f>F38</f>
        <v>0</v>
      </c>
      <c r="H68" s="10"/>
    </row>
    <row r="69" spans="4:8" ht="15">
      <c r="D69" s="5"/>
      <c r="E69" s="5"/>
      <c r="F69" s="5"/>
      <c r="G69" s="5"/>
      <c r="H69" s="30"/>
    </row>
    <row r="70" spans="4:8" ht="18.75">
      <c r="D70" s="12" t="s">
        <v>10</v>
      </c>
      <c r="E70" s="12"/>
      <c r="F70" s="73">
        <f>F66+F67+F68</f>
        <v>0</v>
      </c>
      <c r="G70" s="12">
        <f>G66+G67+G68</f>
        <v>0</v>
      </c>
      <c r="H70" s="30"/>
    </row>
    <row r="71" ht="15">
      <c r="H71" s="30"/>
    </row>
    <row r="72" ht="15">
      <c r="H72" s="30"/>
    </row>
    <row r="73" ht="15">
      <c r="H73" s="30"/>
    </row>
    <row r="74" ht="15">
      <c r="H74" s="30"/>
    </row>
  </sheetData>
  <mergeCells count="9">
    <mergeCell ref="C6:G6"/>
    <mergeCell ref="C25:G25"/>
    <mergeCell ref="C43:G43"/>
    <mergeCell ref="F59:G59"/>
    <mergeCell ref="F38:G38"/>
    <mergeCell ref="F21:G21"/>
    <mergeCell ref="F22:G22"/>
    <mergeCell ref="F37:G37"/>
    <mergeCell ref="F58:G58"/>
  </mergeCells>
  <printOptions/>
  <pageMargins left="0.7" right="0.7" top="0.787401575" bottom="0.787401575" header="0.3" footer="0.3"/>
  <pageSetup fitToHeight="0" fitToWidth="1" horizontalDpi="600" verticalDpi="600" orientation="landscape" scale="4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eva</dc:creator>
  <cp:keywords/>
  <dc:description/>
  <cp:lastModifiedBy>Administrator</cp:lastModifiedBy>
  <cp:lastPrinted>2022-04-13T06:24:11Z</cp:lastPrinted>
  <dcterms:created xsi:type="dcterms:W3CDTF">2020-06-15T15:04:36Z</dcterms:created>
  <dcterms:modified xsi:type="dcterms:W3CDTF">2022-05-17T10:39:11Z</dcterms:modified>
  <cp:category/>
  <cp:version/>
  <cp:contentType/>
  <cp:contentStatus/>
</cp:coreProperties>
</file>