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90" windowWidth="18075" windowHeight="11250" activeTab="0"/>
  </bookViews>
  <sheets>
    <sheet name="příloha KL 1.1" sheetId="1" r:id="rId1"/>
    <sheet name="List2" sheetId="2" r:id="rId2"/>
  </sheets>
  <definedNames/>
  <calcPr calcId="162913"/>
</workbook>
</file>

<file path=xl/comments1.xml><?xml version="1.0" encoding="utf-8"?>
<comments xmlns="http://schemas.openxmlformats.org/spreadsheetml/2006/main">
  <authors>
    <author>Petr Kulich</author>
    <author>Administrator</author>
    <author>Martina Buzková</author>
  </authors>
  <commentList>
    <comment ref="D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16" authorId="1">
      <text>
        <r>
          <rPr>
            <b/>
            <sz val="9"/>
            <rFont val="Tahoma"/>
            <family val="2"/>
          </rPr>
          <t xml:space="preserve">zde doplňte jednotkovou cenu za úklid sněhu vč. solení </t>
        </r>
      </text>
    </comment>
    <comment ref="D32" authorId="1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33" authorId="1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35" authorId="1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36" authorId="1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37" authorId="1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4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70" authorId="1">
      <text>
        <r>
          <rPr>
            <b/>
            <sz val="9"/>
            <rFont val="Tahoma"/>
            <family val="2"/>
          </rPr>
          <t xml:space="preserve">zde doplňte jednotkovou cenu za úklid sněhu vč. solení </t>
        </r>
      </text>
    </comment>
    <comment ref="D8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8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8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8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96" authorId="1">
      <text>
        <r>
          <rPr>
            <b/>
            <sz val="9"/>
            <rFont val="Tahoma"/>
            <family val="2"/>
          </rPr>
          <t xml:space="preserve">zde doplňte jednotkovou cenu za úklid sněhu vč. solení </t>
        </r>
      </text>
    </comment>
    <comment ref="D11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1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1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1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2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2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27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12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2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4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4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4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4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4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4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4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4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4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5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5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155" authorId="1">
      <text>
        <r>
          <rPr>
            <b/>
            <sz val="9"/>
            <rFont val="Tahoma"/>
            <family val="2"/>
          </rPr>
          <t xml:space="preserve">zde doplňte jednotkovou cenu za úklid sněhu vč. solení </t>
        </r>
      </text>
    </comment>
    <comment ref="D16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6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6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7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7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7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7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177" authorId="1">
      <text>
        <r>
          <rPr>
            <b/>
            <sz val="9"/>
            <rFont val="Tahoma"/>
            <family val="2"/>
          </rPr>
          <t xml:space="preserve">zde doplňte jednotkovou cenu za úklid sněhu vč. solení </t>
        </r>
      </text>
    </comment>
    <comment ref="D19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9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9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9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9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0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0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205" authorId="1">
      <text>
        <r>
          <rPr>
            <b/>
            <sz val="9"/>
            <rFont val="Tahoma"/>
            <family val="2"/>
          </rPr>
          <t xml:space="preserve">zde doplňte jednotkovou cenu za úklid sněhu vč. solení </t>
        </r>
      </text>
    </comment>
    <comment ref="D224" authorId="1">
      <text>
        <r>
          <rPr>
            <b/>
            <sz val="9"/>
            <rFont val="Tahoma"/>
            <family val="2"/>
          </rPr>
          <t>Zde doplňte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225" authorId="1">
      <text>
        <r>
          <rPr>
            <b/>
            <sz val="9"/>
            <rFont val="Tahoma"/>
            <family val="2"/>
          </rPr>
          <t>zde doplňte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226" authorId="1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zde doplňte jednotkovou cenu za úkon</t>
        </r>
      </text>
    </comment>
    <comment ref="D227" authorId="1">
      <text>
        <r>
          <rPr>
            <b/>
            <sz val="9"/>
            <rFont val="Tahoma"/>
            <family val="2"/>
          </rPr>
          <t>zde doplňte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228" authorId="1">
      <text>
        <r>
          <rPr>
            <b/>
            <sz val="9"/>
            <rFont val="Tahoma"/>
            <family val="2"/>
          </rPr>
          <t>zde doplňte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229" authorId="1">
      <text>
        <r>
          <rPr>
            <b/>
            <sz val="9"/>
            <rFont val="Tahoma"/>
            <family val="2"/>
          </rPr>
          <t>zde doplňte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230" authorId="1">
      <text>
        <r>
          <rPr>
            <b/>
            <sz val="9"/>
            <rFont val="Tahoma"/>
            <family val="2"/>
          </rPr>
          <t>zde doplňte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231" authorId="1">
      <text>
        <r>
          <rPr>
            <b/>
            <sz val="9"/>
            <rFont val="Tahoma"/>
            <family val="2"/>
          </rPr>
          <t>zde doplňte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232" authorId="1">
      <text>
        <r>
          <rPr>
            <b/>
            <sz val="9"/>
            <rFont val="Tahoma"/>
            <family val="2"/>
          </rPr>
          <t>zde doplňte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233" authorId="1">
      <text>
        <r>
          <rPr>
            <b/>
            <sz val="9"/>
            <rFont val="Tahoma"/>
            <family val="2"/>
          </rPr>
          <t>zde doplňte jednotkovou cenu za úkon</t>
        </r>
        <r>
          <rPr>
            <sz val="9"/>
            <rFont val="Tahoma"/>
            <family val="2"/>
          </rPr>
          <t xml:space="preserve">
</t>
        </r>
      </text>
    </comment>
    <comment ref="C237" authorId="1">
      <text>
        <r>
          <rPr>
            <b/>
            <sz val="9"/>
            <rFont val="Tahoma"/>
            <family val="2"/>
          </rPr>
          <t xml:space="preserve">zde doplňte jednotkovou cenu za úklid sněhu vč. solení </t>
        </r>
      </text>
    </comment>
    <comment ref="D25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5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5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5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5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5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5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5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6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6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265" authorId="1">
      <text>
        <r>
          <rPr>
            <b/>
            <sz val="9"/>
            <rFont val="Tahoma"/>
            <family val="2"/>
          </rPr>
          <t xml:space="preserve">zde doplňte jednotkovou cenu za úklid sněhu vč. solení </t>
        </r>
      </text>
    </comment>
    <comment ref="D28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8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8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8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8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8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8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9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9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9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296" authorId="1">
      <text>
        <r>
          <rPr>
            <b/>
            <sz val="9"/>
            <rFont val="Tahoma"/>
            <family val="2"/>
          </rPr>
          <t xml:space="preserve">zde doplňte jednotkovou cenu za úklid sněhu vč. solení </t>
        </r>
      </text>
    </comment>
    <comment ref="D31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1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1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1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1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1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1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1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1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1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323" authorId="1">
      <text>
        <r>
          <rPr>
            <b/>
            <sz val="9"/>
            <rFont val="Tahoma"/>
            <family val="2"/>
          </rPr>
          <t xml:space="preserve">zde doplňte jednotkovou cenu za úklid sněhu vč. solení </t>
        </r>
      </text>
    </comment>
    <comment ref="D33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3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4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4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4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4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4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348" authorId="1">
      <text>
        <r>
          <rPr>
            <b/>
            <sz val="9"/>
            <rFont val="Tahoma"/>
            <family val="2"/>
          </rPr>
          <t xml:space="preserve">zde doplňte jednotkovou cenu za úklid sněhu vč. solení </t>
        </r>
      </text>
    </comment>
    <comment ref="D36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6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6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6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6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6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6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6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6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7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7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7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7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7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7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7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7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381" authorId="1">
      <text>
        <r>
          <rPr>
            <b/>
            <sz val="9"/>
            <rFont val="Tahoma"/>
            <family val="2"/>
          </rPr>
          <t xml:space="preserve">zde doplňte jednotkovou cenu za úklid sněhu vč. solení </t>
        </r>
      </text>
    </comment>
    <comment ref="D38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8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9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9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9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0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0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06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18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19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20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21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22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23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24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25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26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27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28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29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30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4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5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5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5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7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7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8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8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8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83" authorId="1">
      <text>
        <r>
          <rPr>
            <sz val="9"/>
            <rFont val="Tahoma"/>
            <family val="2"/>
          </rPr>
          <t xml:space="preserve">zde doplnit jednotkovou cenu za úkon
</t>
        </r>
      </text>
    </comment>
    <comment ref="D484" authorId="1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48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8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0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0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0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0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0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3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3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3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3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3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3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3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3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3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4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57" authorId="1">
      <text>
        <r>
          <rPr>
            <b/>
            <sz val="9"/>
            <rFont val="Tahoma"/>
            <family val="2"/>
          </rPr>
          <t>Zde doplnit jednotkovou cenu  za úkon</t>
        </r>
        <r>
          <rPr>
            <sz val="9"/>
            <rFont val="Tahoma"/>
            <family val="2"/>
          </rPr>
          <t xml:space="preserve">
</t>
        </r>
      </text>
    </comment>
    <comment ref="D558" authorId="1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55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6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6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6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583" authorId="1">
      <text>
        <r>
          <rPr>
            <b/>
            <sz val="9"/>
            <rFont val="Tahoma"/>
            <family val="2"/>
          </rPr>
          <t>zde doplnit měsíční cenu</t>
        </r>
      </text>
    </comment>
    <comment ref="C596" authorId="2">
      <text>
        <r>
          <rPr>
            <b/>
            <sz val="11"/>
            <rFont val="Tahoma"/>
            <family val="2"/>
          </rPr>
          <t>tuto cenu přenést do krycího listu nabídky jako cenu hodnocenou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<sst xmlns="http://schemas.openxmlformats.org/spreadsheetml/2006/main" count="702" uniqueCount="283">
  <si>
    <t>Adresa:</t>
  </si>
  <si>
    <t>počet byt. jednotek</t>
  </si>
  <si>
    <t>specifikace:</t>
  </si>
  <si>
    <t>četnost:</t>
  </si>
  <si>
    <t>vchodové dvěře - mytí</t>
  </si>
  <si>
    <t>mytí zábradlí</t>
  </si>
  <si>
    <t>ÚKLID SNĚHU  ANO/NE</t>
  </si>
  <si>
    <t>Alešova 674</t>
  </si>
  <si>
    <t>Alešova 675</t>
  </si>
  <si>
    <t>Alešova 676</t>
  </si>
  <si>
    <t>Hraniční 278</t>
  </si>
  <si>
    <t>okno  2. patro</t>
  </si>
  <si>
    <t>Cena v Kč bez DPH za 1 rok pro bytový dům</t>
  </si>
  <si>
    <r>
      <t>Úklid sněhu včetně solení - cena v Kč bez DPH za 1 m</t>
    </r>
    <r>
      <rPr>
        <b/>
        <vertAlign val="superscript"/>
        <sz val="10"/>
        <color theme="1"/>
        <rFont val="Arial"/>
        <family val="2"/>
      </rPr>
      <t>2</t>
    </r>
  </si>
  <si>
    <t>Chopinova 423</t>
  </si>
  <si>
    <t>ANO</t>
  </si>
  <si>
    <t>1 x týdně</t>
  </si>
  <si>
    <t>1 x měsíčně</t>
  </si>
  <si>
    <t>vchod. dvěře - mytí</t>
  </si>
  <si>
    <t>1 x ročně</t>
  </si>
  <si>
    <t>4 x ročně</t>
  </si>
  <si>
    <t>sbíraní odpadků kolem domu + listí</t>
  </si>
  <si>
    <t>Chopinova 424</t>
  </si>
  <si>
    <t>1x měsíčně</t>
  </si>
  <si>
    <t>nám. Míru 634</t>
  </si>
  <si>
    <t>2 x ročně</t>
  </si>
  <si>
    <t>NE</t>
  </si>
  <si>
    <t>Jablunkovská 408</t>
  </si>
  <si>
    <t>Komenského 1270</t>
  </si>
  <si>
    <r>
      <t>Úklid sněhu včetně solení - cena v Kč bez DPH za 1 m</t>
    </r>
    <r>
      <rPr>
        <vertAlign val="superscript"/>
        <sz val="10"/>
        <color theme="1"/>
        <rFont val="Calibri"/>
        <family val="2"/>
        <scheme val="minor"/>
      </rPr>
      <t>2</t>
    </r>
  </si>
  <si>
    <t>2 x měsíčně</t>
  </si>
  <si>
    <t xml:space="preserve">mytí sklepních okýnek vč. parapetů - zvenčí z obou stran domu (pod balk.) </t>
  </si>
  <si>
    <t>zametání dlažby a čištění žlabu za domem pod balkony</t>
  </si>
  <si>
    <t>úklid pavučin ze stěn - očištění světel od prachu</t>
  </si>
  <si>
    <t>cena v Kč bez DPH za úkon</t>
  </si>
  <si>
    <t>cena v Kč bez DPH za úkon/rok</t>
  </si>
  <si>
    <t>Harmonogram, specifikace prací a jednotkové ceny</t>
  </si>
  <si>
    <t>B. Němcové 502</t>
  </si>
  <si>
    <t>Otírání poštovních schránek, likvidace letáků u schránek</t>
  </si>
  <si>
    <t>mytí předních a zadních vchodových dveří</t>
  </si>
  <si>
    <t>mytí sklepních oken</t>
  </si>
  <si>
    <t>1x týdně</t>
  </si>
  <si>
    <r>
      <t>ÚKLID SNĚHU  ANO/NE  (plocha  22 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</si>
  <si>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Komenského 677</t>
  </si>
  <si>
    <t>mytí dveří (lítaček) na chodbě</t>
  </si>
  <si>
    <t>zametání před vchodem + prostor k rampě</t>
  </si>
  <si>
    <r>
      <t>ÚKLID SNĚHU  ANO/NE  (plocha před vchodem 21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plocha před rampou 33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) </t>
    </r>
  </si>
  <si>
    <t>Nebory 360</t>
  </si>
  <si>
    <t>skleněné výplně u vstupního schodiště</t>
  </si>
  <si>
    <t>vchodové dveře - mytí vč. schránek</t>
  </si>
  <si>
    <t>dveře zadní vchod - mytí</t>
  </si>
  <si>
    <t>boční dveře k bezbar. rampě</t>
  </si>
  <si>
    <t>velké boční dveře ve sklepě</t>
  </si>
  <si>
    <t>schodiště zadní vchod - zametání</t>
  </si>
  <si>
    <t>mytí všech madel zábradlí (vnitřní i venkovní)</t>
  </si>
  <si>
    <t>očištění výplní vnitřního zábradlí</t>
  </si>
  <si>
    <t>mytí radiátorů</t>
  </si>
  <si>
    <t>mytí oken na schodištích</t>
  </si>
  <si>
    <t>mytí sklepních okýnek zvenku + 1 i zevnitř (ve sklepě přístup)</t>
  </si>
  <si>
    <t>zametání dlažby u laviček za domem a bočního vchodu ke sklepům (dle potřeby jaro - podzim), listí, papírky kolem domu</t>
  </si>
  <si>
    <t>Lidická 549</t>
  </si>
  <si>
    <r>
      <t>ÚKLID SNĚHU  ANO/NE  (plocha před vchodem 12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) </t>
    </r>
  </si>
  <si>
    <t>Oldřichovice 783</t>
  </si>
  <si>
    <t>mytí prosklených dveří na chodbách k bytům</t>
  </si>
  <si>
    <t>mytí skleněných svítidel na chodbách</t>
  </si>
  <si>
    <r>
      <rPr>
        <b/>
        <sz val="10"/>
        <color theme="1"/>
        <rFont val="Arial"/>
        <family val="2"/>
      </rPr>
      <t xml:space="preserve">boční vstup </t>
    </r>
    <r>
      <rPr>
        <sz val="10"/>
        <color theme="1"/>
        <rFont val="Arial"/>
        <family val="2"/>
      </rPr>
      <t>(vchod směr ke garážím</t>
    </r>
    <r>
      <rPr>
        <b/>
        <sz val="10"/>
        <color theme="1"/>
        <rFont val="Arial"/>
        <family val="2"/>
      </rPr>
      <t>)</t>
    </r>
    <r>
      <rPr>
        <sz val="10"/>
        <color theme="1"/>
        <rFont val="Arial"/>
        <family val="2"/>
      </rPr>
      <t xml:space="preserve">  -  mytí prosklených dveří</t>
    </r>
  </si>
  <si>
    <t>mytí obkladů u radiátorů</t>
  </si>
  <si>
    <t xml:space="preserve">mytí všech madel zábradlí </t>
  </si>
  <si>
    <t>mytí všech oken na patrech, i u bočního schodiště</t>
  </si>
  <si>
    <t>Máchova 659</t>
  </si>
  <si>
    <t>1 x tydně</t>
  </si>
  <si>
    <t>mytí vchodových dveří</t>
  </si>
  <si>
    <r>
      <t>ÚKLID SNĚHU  ANO/NE (plocha 22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</si>
  <si>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nám. Míru 636</t>
  </si>
  <si>
    <t>vstupní dveře mytí - přední i zadní vchod</t>
  </si>
  <si>
    <t>Komenského 682</t>
  </si>
  <si>
    <t>3 x ročně</t>
  </si>
  <si>
    <t>vchodové dvěře  - mytí</t>
  </si>
  <si>
    <t>ul. Míru 62 - Třinec - Kanada</t>
  </si>
  <si>
    <t>2 x vchodové dvěře (přední, zadní) +zábradlí - mytí</t>
  </si>
  <si>
    <t>sklepní okýnka zvenku (jaro, podzim)</t>
  </si>
  <si>
    <r>
      <t>ÚKLID SNĚHU  ANO/NE (plocha cca 60m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</si>
  <si>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ÚKLID SNĚHU  ANO/NE  (plocha 18 m2)</t>
  </si>
  <si>
    <r>
      <t>ÚKLID SNĚHU  ANO/NE   (plocha 20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</si>
  <si>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ÚKLID SNĚHU  ANO/NE  (plocha 20 m2)</t>
  </si>
  <si>
    <r>
      <t>ÚKLID SNĚHU  ANO/NE  (plocha 12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</si>
  <si>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ÚKLID SNĚHU  ANO/NE  (plocha před bočním vchodem ke sklepům cca 26 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) </t>
    </r>
  </si>
  <si>
    <t>Sosnová 411</t>
  </si>
  <si>
    <t>společné prostory 1.NP a 2.NP</t>
  </si>
  <si>
    <t>Cena celkem měsíčně v Kč bez DPH</t>
  </si>
  <si>
    <t>Cena celkem za rok bez DPH</t>
  </si>
  <si>
    <t xml:space="preserve">Mytí dvou prosklených vstupních dveří </t>
  </si>
  <si>
    <t>Mytí svítidel na stropě</t>
  </si>
  <si>
    <t>Přátelství 1009</t>
  </si>
  <si>
    <t>společné prostory, WC</t>
  </si>
  <si>
    <t>mytí skleněných vchodových dveří</t>
  </si>
  <si>
    <t>mytí okna na patře a na WC včetně rámů</t>
  </si>
  <si>
    <t>mytí luxferů zevnitř na schodišti</t>
  </si>
  <si>
    <t>čištění obkladů, umývadel a záchodů na sociálních zařízeních</t>
  </si>
  <si>
    <t>vnitřní dveře (5 ks) - mytí</t>
  </si>
  <si>
    <t>dřevěný obklad - mytí</t>
  </si>
  <si>
    <t>svítidla vč. venkovních - mytí</t>
  </si>
  <si>
    <t>Harmonogram a specifikace prací (nebytový fond)</t>
  </si>
  <si>
    <t>Jablunkovská čp. 110</t>
  </si>
  <si>
    <t>WC pro veřejnost</t>
  </si>
  <si>
    <t>2 x denně</t>
  </si>
  <si>
    <t>umytí sanitární techniky (umývadla, záchody, atd.)</t>
  </si>
  <si>
    <t>umytí obkladů</t>
  </si>
  <si>
    <t>Doplňování: tekuté mýdlo 5 l</t>
  </si>
  <si>
    <t>dle skutečnosti</t>
  </si>
  <si>
    <t>sáčky do odpadkových košů</t>
  </si>
  <si>
    <t>Celková cena v Kč bez DPH za všechny BD za 1 rok</t>
  </si>
  <si>
    <t>Mytí stěn 1.NP (kabřinec - uvnitř)</t>
  </si>
  <si>
    <t xml:space="preserve">Cena v Kč bez DPH za 1 rok </t>
  </si>
  <si>
    <r>
      <t xml:space="preserve">toaletní papír (jednovrstvý) pro zásobníky s </t>
    </r>
    <r>
      <rPr>
        <sz val="11"/>
        <color theme="1"/>
        <rFont val="Symbol"/>
        <family val="1"/>
      </rPr>
      <t>f</t>
    </r>
    <r>
      <rPr>
        <sz val="11"/>
        <color theme="1"/>
        <rFont val="Arial"/>
        <family val="2"/>
      </rPr>
      <t xml:space="preserve"> 230 mm</t>
    </r>
  </si>
  <si>
    <t>Havličkova 322</t>
  </si>
  <si>
    <t>vynesení letáků</t>
  </si>
  <si>
    <t>vchodové dvěře - mytí- přední,zadní a na půdu, do sklepa</t>
  </si>
  <si>
    <t xml:space="preserve">umytí zábradlí + kachlíky kolem schodiště </t>
  </si>
  <si>
    <t>1x ročně</t>
  </si>
  <si>
    <t>3x ročně</t>
  </si>
  <si>
    <t>omést pavučiny ve vchodě, světla + vymést rošt+plynové potrubí umýt</t>
  </si>
  <si>
    <t>Alešova 673</t>
  </si>
  <si>
    <t xml:space="preserve">1 x týdně </t>
  </si>
  <si>
    <t>Jablunkovská 407</t>
  </si>
  <si>
    <t>mytí vchodových dveří + schránky</t>
  </si>
  <si>
    <t>mytí zábradlí + madla</t>
  </si>
  <si>
    <t xml:space="preserve">úklid venkovních prostor </t>
  </si>
  <si>
    <t>1 x měsíc</t>
  </si>
  <si>
    <t xml:space="preserve">úklid sněhu </t>
  </si>
  <si>
    <t>Nebytové prostory Jablunkovská 407- 408</t>
  </si>
  <si>
    <t>společné prostory</t>
  </si>
  <si>
    <t>mytí skleněných vstupních dveří</t>
  </si>
  <si>
    <t>mytí skleněných dveří II. NP</t>
  </si>
  <si>
    <t>mytí oken - 2 ks</t>
  </si>
  <si>
    <t>mytí 2 ks radiátorů</t>
  </si>
  <si>
    <t>Cena v Kč bez DPH za 1 rok</t>
  </si>
  <si>
    <t>Celková cena v Kč bez DPH za všechny objekty nebytového fondu za  1 rok</t>
  </si>
  <si>
    <t>15 bj</t>
  </si>
  <si>
    <t>2 bj</t>
  </si>
  <si>
    <t>37 bj</t>
  </si>
  <si>
    <t>13 bj</t>
  </si>
  <si>
    <t>4 bj</t>
  </si>
  <si>
    <t>44 bj</t>
  </si>
  <si>
    <t>48 bj</t>
  </si>
  <si>
    <t>6 bj</t>
  </si>
  <si>
    <t>12 bj</t>
  </si>
  <si>
    <t>20 bj</t>
  </si>
  <si>
    <t>17 bj</t>
  </si>
  <si>
    <t xml:space="preserve"> 14 bj</t>
  </si>
  <si>
    <t xml:space="preserve"> 29 bj</t>
  </si>
  <si>
    <t>10 bj</t>
  </si>
  <si>
    <t>7 bj</t>
  </si>
  <si>
    <t>1 x měsíčně (celkem 6 x  za rok)</t>
  </si>
  <si>
    <t xml:space="preserve">1 x měsíčně </t>
  </si>
  <si>
    <t>mytí schodiště, včetně zametání  -  cca 9,45 m2</t>
  </si>
  <si>
    <t>dlažba před domem - zametání   -  20 m2</t>
  </si>
  <si>
    <t>Mytí, zametání chodby včetně schodiště - přízemí - 6. patro   - cca 103,65 m2</t>
  </si>
  <si>
    <t>vchod + přízemí - vytírání včetně zametání  -  cca 9 m2</t>
  </si>
  <si>
    <t>sklepní prostory - zametání   -  cca 59,5 m2</t>
  </si>
  <si>
    <t>dlažba před domem - zametání    -  18 m2</t>
  </si>
  <si>
    <t>vchod + přízemí - vytírání včetně zametání  -  9 m2</t>
  </si>
  <si>
    <t>schody+mezipatro 1-5 patro - vytírání včetně zametání  - cca 67,27 m2</t>
  </si>
  <si>
    <t>schody+mezipatro 1-5 patro - vytírání včetně zametání  -  cca 67,27 m2</t>
  </si>
  <si>
    <t>sklepní prostory - zametání  - cca 59,5 m2</t>
  </si>
  <si>
    <t>dlažba před domem + sjezd ke sklepům - zametání  - cca 36 m2</t>
  </si>
  <si>
    <t>schody - vytírání   -  cca 43m2</t>
  </si>
  <si>
    <t>sklepní prostory - zametání  -  cca 10,5 m2</t>
  </si>
  <si>
    <t>schodiště do sklepa +sklepní prostory - zametání   -  11,1 m2</t>
  </si>
  <si>
    <t>schodiště od bytu č. 2 po půdu  -  cca 7 m2</t>
  </si>
  <si>
    <t>vstupy (přední, zadní + zadní schody) + schodiště po byt č. 2 zametání + vytírání cca 43 m2</t>
  </si>
  <si>
    <t>vchod + přízemí - vytírání (včetně zametání) + rohožky  -  cca 15 m2</t>
  </si>
  <si>
    <t>mytí schodiště včetně zametání - přízemí až 3. patro -  cca 20,16 m2</t>
  </si>
  <si>
    <t>vchod + přízemí - vytírání (včetně zametání) + rohožky  -  cca 15m2</t>
  </si>
  <si>
    <t>mytí schodiště včetně zametání - přízemí až 3. patro  -  cca 20,16 m2</t>
  </si>
  <si>
    <t>sklepní prostory - zametání  -  cca14 m2</t>
  </si>
  <si>
    <t>dlažba před domem - zametání  -  cca 12 m2</t>
  </si>
  <si>
    <t>mytí schodiště včetně zametání - přízemí až 3. patro   -  cca 20,16 m2</t>
  </si>
  <si>
    <t>sklepní prostory - zametání  -   cca 14 m 2</t>
  </si>
  <si>
    <t>zametání a mytí chodby a schodiště, včetně vstupních prostor  -  cca 71,46 m2</t>
  </si>
  <si>
    <t>schodiště od suterénu po 5. patro - zametání + vytírání   -  21,6 m2</t>
  </si>
  <si>
    <t>Podlaha od suterénu po 5. patro - zametání + vytírání   -  cca 72,8 m2</t>
  </si>
  <si>
    <t>výtah - vytírání, mytí stěn výtahu vč. zrcadla  -  1 m2</t>
  </si>
  <si>
    <t>zametání kolárny a sklepa  -  34 m2</t>
  </si>
  <si>
    <t>vchod, chodby - vytírání (včetně zametání)  -   cca 286 m2</t>
  </si>
  <si>
    <t>mytí schodiště včetně zametání  -  cca 28,83 m2</t>
  </si>
  <si>
    <t>sklepní prostory - zametání  -  cca 233 m2</t>
  </si>
  <si>
    <t>vchod, chodby - vytírání (včetně zametání)  -  cca 286 m2</t>
  </si>
  <si>
    <t>mytí schodiště včetně zametání   -  cca 28,83 m2</t>
  </si>
  <si>
    <t>přístupové chodníky venku - zametání + rampa cca 60 m2</t>
  </si>
  <si>
    <t>sklepní prostory (chodby) - zametání  - cca  184 m2</t>
  </si>
  <si>
    <t>vchod, chodby, schodiště - vytírání (včetně zametání) od 3. patra do přízemí - cca 65,58 m2</t>
  </si>
  <si>
    <t>sklepní prostory - zametání  -  cca 70,5 m2</t>
  </si>
  <si>
    <t xml:space="preserve">ÚKLID SNĚHU  ANO/NE  </t>
  </si>
  <si>
    <t>zametání a mytí chodby a schodiště, včetně vstupních prostor, včetně schodiště k přednímu i zadnímu vchodu - cca 54,2 m2</t>
  </si>
  <si>
    <t>zametání a vytírání sklepů, kolárny a kočárkárny - cca 66 m2</t>
  </si>
  <si>
    <t>zametání přístupového chodníku (mimo období kdy bude prováděn úklid sněhu) - cca  22 m2</t>
  </si>
  <si>
    <t>vstupní venkovní schodiště - vytírání  -  cca 12,94 m2</t>
  </si>
  <si>
    <t>vstupní venkovní schodiště - zametání   -   cca 12,94 m2</t>
  </si>
  <si>
    <t>vchod, chodby I. - III. p, suterén - vytírání včetně zametání  -  281,44 m2</t>
  </si>
  <si>
    <t>všechna vnitřní schodiště I. - III. p. mytí včetně zametání  -  cca 21,05 m2</t>
  </si>
  <si>
    <t>sklepní prostory - zametání, vytírání   -  cca 315,46</t>
  </si>
  <si>
    <t>chodby I - IV NP - zametání, vytírání  -  cca 405,26 m2</t>
  </si>
  <si>
    <t>schodiště přední - zametání + vytírání   -  cca 40,2 m2</t>
  </si>
  <si>
    <t>zametání + mytí výtahů  cca 10,56 m2</t>
  </si>
  <si>
    <t>schodiště zadní  - zametání + vytírání  -  cca 40,2 m2</t>
  </si>
  <si>
    <r>
      <rPr>
        <b/>
        <sz val="10"/>
        <color theme="1"/>
        <rFont val="Arial"/>
        <family val="2"/>
      </rPr>
      <t xml:space="preserve">boční vstup </t>
    </r>
    <r>
      <rPr>
        <sz val="10"/>
        <color theme="1"/>
        <rFont val="Arial"/>
        <family val="2"/>
      </rPr>
      <t>(vchod směr ke garážím</t>
    </r>
    <r>
      <rPr>
        <b/>
        <sz val="10"/>
        <color theme="1"/>
        <rFont val="Arial"/>
        <family val="2"/>
      </rPr>
      <t>)</t>
    </r>
    <r>
      <rPr>
        <sz val="10"/>
        <color theme="1"/>
        <rFont val="Arial"/>
        <family val="2"/>
      </rPr>
      <t xml:space="preserve"> - zametání, mytí  -  cca 12 m2</t>
    </r>
  </si>
  <si>
    <t>společné balkonky I - III NP - zametání + mytí sklen. dveří - celoročně - cca 19,54 m2</t>
  </si>
  <si>
    <r>
      <rPr>
        <b/>
        <sz val="10"/>
        <color theme="1"/>
        <rFont val="Arial"/>
        <family val="2"/>
      </rPr>
      <t xml:space="preserve">zadní vstup + </t>
    </r>
    <r>
      <rPr>
        <sz val="10"/>
        <color theme="1"/>
        <rFont val="Arial"/>
        <family val="2"/>
      </rPr>
      <t>vchodové dveře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- mytí  - cca 6 m2</t>
    </r>
  </si>
  <si>
    <t xml:space="preserve">sbírání odpadků kolem domu </t>
  </si>
  <si>
    <t>zametání a mytí vstupní chodby, schodiště I. a II. NP a chodby a vestibulu v II.NP + mytí zábradlí  -  cca 94,95 m2</t>
  </si>
  <si>
    <t>vysávání chodby u kanceláří II. NP  -  cca 34,75 m2</t>
  </si>
  <si>
    <t xml:space="preserve">1 x ročně  </t>
  </si>
  <si>
    <t>1 x týdně (celkem 26 týdnů)</t>
  </si>
  <si>
    <r>
      <t xml:space="preserve">mytí prosklených dveří  </t>
    </r>
    <r>
      <rPr>
        <b/>
        <sz val="10"/>
        <color theme="1"/>
        <rFont val="Arial"/>
        <family val="2"/>
      </rPr>
      <t xml:space="preserve"> -1. PP - 4. NP</t>
    </r>
  </si>
  <si>
    <t>vchod + přízemí - vytírání včetně zametání   cca 8,8 m2</t>
  </si>
  <si>
    <t>dlažba před domem - zametání  20 m2</t>
  </si>
  <si>
    <t>vchod + 3 schody + chodby  - vytírání (včetně zametání)   - cca 145,63 m2</t>
  </si>
  <si>
    <t>okna schodiště 1. - 3.  NP - mytí</t>
  </si>
  <si>
    <t>výtah - podlahy, stěny, dveře - mytí  - cca 2,25 m2</t>
  </si>
  <si>
    <t xml:space="preserve">mytí střešních oken ve 4. NP </t>
  </si>
  <si>
    <t>vytírání chodby včetně zametání  v 5. patře   -  cca 15 m2</t>
  </si>
  <si>
    <t>Zametání a mytí chodby od vstupních mříží + schodiště, mytí zábradlí  - cca 51,39 m2</t>
  </si>
  <si>
    <t>Zametání před vstupem + venkovní schodiště  cca - 36,8 m2</t>
  </si>
  <si>
    <t>mytí podlahy v 1. NP v místnostech č.1.05 a 1.08  - 40,2 m2</t>
  </si>
  <si>
    <t>mytí podlah ve 2. NP v místnostech 2.06, 2.07, 2.08, 2.09  - 54,9 m2</t>
  </si>
  <si>
    <t>zametání a mytí vstupu, mytí zábradlí  -  cca 11,67 m2</t>
  </si>
  <si>
    <t>umytí podlah  -  cca 8,5 m2</t>
  </si>
  <si>
    <t>vytírání schodiště včetně zametání  -  cca 95 m2</t>
  </si>
  <si>
    <t>mytí oken na schodišti - 4 ks</t>
  </si>
  <si>
    <t>okna schodiště 1-6. patro- mytí  - 4 ks</t>
  </si>
  <si>
    <t>okna schodiště 1-5 patro- mytí  - 5 ks</t>
  </si>
  <si>
    <t>okna schodiště 1-5 patro- mytí  5 ks</t>
  </si>
  <si>
    <t>okna schodiště - mytí  - 3 ks</t>
  </si>
  <si>
    <t>mytí oken na schodišti - 3 ks + balkonové dvěře</t>
  </si>
  <si>
    <t>mytí oken na schodišti 3 ks + balkonové dvěře</t>
  </si>
  <si>
    <t>okna schodiště 1 - 3. patro  - 2 ks</t>
  </si>
  <si>
    <t>okna schodiště 1 - 3. patro    - 2 ks</t>
  </si>
  <si>
    <t>okna schodiště 1 - 3. patro   - 2 ks</t>
  </si>
  <si>
    <t>okna schodiště 1 - 3. patro  -  2 ks</t>
  </si>
  <si>
    <t>mytí oken na schodišti včetně parapetů   -  3 ks</t>
  </si>
  <si>
    <t>mytí oken na patrech  - 5 ks, vč. sklepních oken zvenku</t>
  </si>
  <si>
    <t>mytí oken na schodišti včetně parapetů   -  4 ks</t>
  </si>
  <si>
    <t>mytí oken  - 3 ks</t>
  </si>
  <si>
    <t>mytí oken a rámů na schodišti -  4 ks</t>
  </si>
  <si>
    <t xml:space="preserve">zametání, mytí - vstupy, podesta, schodiště - cca 65,56 m2 + vyklepání rohoží  </t>
  </si>
  <si>
    <t>úklid v kočárkárně /zametání/-  cca 3,6 m2</t>
  </si>
  <si>
    <t>sklepní prostory - zametání - cca 20,8 m2 + ometání pavučin, umytí světel a vypínačů</t>
  </si>
  <si>
    <r>
      <t xml:space="preserve">Celková cena v Kč bez DPH za všechny objekty za </t>
    </r>
    <r>
      <rPr>
        <b/>
        <sz val="16"/>
        <color theme="1"/>
        <rFont val="Arial"/>
        <family val="2"/>
      </rPr>
      <t>2 roky</t>
    </r>
  </si>
  <si>
    <t>vchod + přízemí - vytírání (včetně zametání) + rohožky  - cca 15 m2</t>
  </si>
  <si>
    <t>mytí schodiště včetně zametání - přízemí až 3. patro   - cca 20,16 m2</t>
  </si>
  <si>
    <t>sklepní prostory - zametání  - cca 14 m2</t>
  </si>
  <si>
    <r>
      <t xml:space="preserve">chodby + schodiště   </t>
    </r>
    <r>
      <rPr>
        <b/>
        <sz val="10"/>
        <color theme="1"/>
        <rFont val="Arial"/>
        <family val="2"/>
      </rPr>
      <t xml:space="preserve"> -1. PP - 4. NP</t>
    </r>
    <r>
      <rPr>
        <sz val="10"/>
        <color theme="1"/>
        <rFont val="Arial"/>
        <family val="2"/>
      </rPr>
      <t xml:space="preserve"> - zametání (čtvrtky) -  cca 307,7 m2</t>
    </r>
  </si>
  <si>
    <r>
      <t xml:space="preserve">chodby + schodiště    </t>
    </r>
    <r>
      <rPr>
        <b/>
        <sz val="10"/>
        <color theme="1"/>
        <rFont val="Arial"/>
        <family val="2"/>
      </rPr>
      <t>-1. PP - 4. NP</t>
    </r>
    <r>
      <rPr>
        <sz val="10"/>
        <color theme="1"/>
        <rFont val="Arial"/>
        <family val="2"/>
      </rPr>
      <t xml:space="preserve"> - zametání + vytírání (pondělky) - cca 307,7 m2</t>
    </r>
  </si>
  <si>
    <t>sklepní prostory - zametání  -  cca 67,9 m2</t>
  </si>
  <si>
    <t>sklep bezbariérový - zametání  -  cca 7,3 m2</t>
  </si>
  <si>
    <t>dlažba před domem - zametání  - cca 12 m2</t>
  </si>
  <si>
    <t>sklepní prostory - zametání  -  cca  14 m2</t>
  </si>
  <si>
    <t>umytí skřínek od plynoměrů, el.měrů, plynové potrubí, schránky</t>
  </si>
  <si>
    <t>Příloha č. 1.1 KL                                     (budoucí příloha č. 1 smlouvy)</t>
  </si>
  <si>
    <t>str.1/22</t>
  </si>
  <si>
    <t>str.2/22</t>
  </si>
  <si>
    <t>str.3/22</t>
  </si>
  <si>
    <t>str.4/22</t>
  </si>
  <si>
    <t>str.5/22</t>
  </si>
  <si>
    <t>str.6/22</t>
  </si>
  <si>
    <t>str.7/22</t>
  </si>
  <si>
    <t>str.8/22</t>
  </si>
  <si>
    <t>str.9/22</t>
  </si>
  <si>
    <t>str.10/22</t>
  </si>
  <si>
    <t>str.11/22</t>
  </si>
  <si>
    <t>str.12/22</t>
  </si>
  <si>
    <t>str.13/22</t>
  </si>
  <si>
    <t>str.14/22</t>
  </si>
  <si>
    <t>str.15/22</t>
  </si>
  <si>
    <t>str.16/22</t>
  </si>
  <si>
    <t>str.17/22</t>
  </si>
  <si>
    <t>str.18/22</t>
  </si>
  <si>
    <t>str.19/22</t>
  </si>
  <si>
    <t>str.20/22</t>
  </si>
  <si>
    <t>str.21/22</t>
  </si>
  <si>
    <t>str.22/22</t>
  </si>
  <si>
    <t>Žlutě zvýrazněné buňky vyplňte!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</si>
</sst>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Symbol"/>
      <family val="1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22"/>
      <color theme="1"/>
      <name val="Calibri"/>
      <family val="2"/>
      <scheme val="minor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rgb="FF9EB4FC"/>
        <bgColor indexed="64"/>
      </patternFill>
    </fill>
  </fills>
  <borders count="12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/>
      <bottom style="double"/>
    </border>
    <border>
      <left style="thin"/>
      <right style="medium"/>
      <top/>
      <bottom style="thin"/>
    </border>
    <border>
      <left style="thin"/>
      <right/>
      <top style="thick"/>
      <bottom style="double"/>
    </border>
    <border>
      <left style="thin"/>
      <right style="thin"/>
      <top style="thick"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ck"/>
      <top style="double"/>
      <bottom style="double"/>
    </border>
    <border>
      <left style="thin"/>
      <right style="medium"/>
      <top style="medium"/>
      <bottom style="double"/>
    </border>
    <border>
      <left style="thin"/>
      <right style="thick"/>
      <top style="medium"/>
      <bottom style="double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medium"/>
      <top style="thin"/>
      <bottom/>
    </border>
    <border>
      <left style="medium"/>
      <right style="double"/>
      <top style="double"/>
      <bottom style="double"/>
    </border>
    <border>
      <left style="medium"/>
      <right/>
      <top/>
      <bottom/>
    </border>
    <border>
      <left style="medium"/>
      <right style="thin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/>
      <right style="thin"/>
      <top style="double"/>
      <bottom style="medium"/>
    </border>
    <border>
      <left/>
      <right/>
      <top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double"/>
      <bottom style="thick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ck"/>
      <right style="thin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thin"/>
      <bottom style="thin"/>
    </border>
    <border diagonalDown="1">
      <left/>
      <right/>
      <top style="thin"/>
      <bottom style="double"/>
      <diagonal style="thin"/>
    </border>
    <border diagonalDown="1">
      <left/>
      <right style="medium"/>
      <top style="thin"/>
      <bottom style="double"/>
      <diagonal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 diagonalDown="1">
      <left style="thin"/>
      <right/>
      <top style="thin"/>
      <bottom style="double"/>
      <diagonal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double"/>
    </border>
    <border>
      <left style="thin"/>
      <right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/>
      <right style="thick"/>
      <top style="thick"/>
      <bottom/>
    </border>
    <border>
      <left style="thick"/>
      <right/>
      <top style="double"/>
      <bottom style="thick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/>
      <top/>
      <bottom style="thick"/>
    </border>
    <border>
      <left style="thin"/>
      <right/>
      <top style="double"/>
      <bottom style="medium"/>
    </border>
    <border>
      <left style="thick"/>
      <right style="thin"/>
      <top style="thin"/>
      <bottom style="double"/>
    </border>
    <border>
      <left/>
      <right style="thick"/>
      <top/>
      <bottom style="double"/>
    </border>
    <border diagonalDown="1">
      <left style="thin"/>
      <right/>
      <top style="thin"/>
      <bottom/>
      <diagonal style="thin"/>
    </border>
    <border diagonalDown="1">
      <left/>
      <right style="thick"/>
      <top style="thin"/>
      <bottom/>
      <diagonal style="thin"/>
    </border>
    <border>
      <left/>
      <right style="thick"/>
      <top/>
      <bottom/>
    </border>
    <border diagonalDown="1">
      <left/>
      <right style="thick"/>
      <top style="thin"/>
      <bottom style="double"/>
      <diagonal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/>
      <bottom style="double"/>
    </border>
    <border>
      <left/>
      <right style="thin"/>
      <top/>
      <bottom style="double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medium"/>
      <top style="thin"/>
      <bottom style="double"/>
      <diagonal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medium"/>
    </border>
    <border>
      <left style="thick"/>
      <right/>
      <top/>
      <bottom style="thin"/>
    </border>
    <border>
      <left style="double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thick"/>
      <bottom style="double"/>
    </border>
    <border>
      <left/>
      <right style="thin"/>
      <top style="thick"/>
      <bottom style="double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double"/>
      <bottom style="double"/>
    </border>
    <border>
      <left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5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6" fillId="0" borderId="0" xfId="0" applyFont="1"/>
    <xf numFmtId="0" fontId="3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6" fillId="0" borderId="0" xfId="0" applyFont="1" applyFill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6" xfId="0" applyFont="1" applyBorder="1"/>
    <xf numFmtId="0" fontId="0" fillId="0" borderId="7" xfId="0" applyBorder="1" applyAlignment="1">
      <alignment/>
    </xf>
    <xf numFmtId="0" fontId="3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/>
    <xf numFmtId="0" fontId="0" fillId="0" borderId="7" xfId="0" applyBorder="1"/>
    <xf numFmtId="0" fontId="7" fillId="0" borderId="10" xfId="0" applyFont="1" applyBorder="1"/>
    <xf numFmtId="0" fontId="6" fillId="0" borderId="0" xfId="0" applyFont="1" applyFill="1" applyAlignment="1">
      <alignment horizontal="left"/>
    </xf>
    <xf numFmtId="0" fontId="3" fillId="2" borderId="11" xfId="0" applyFont="1" applyFill="1" applyBorder="1"/>
    <xf numFmtId="0" fontId="3" fillId="2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3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2" fillId="3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0" fillId="0" borderId="13" xfId="0" applyBorder="1"/>
    <xf numFmtId="0" fontId="7" fillId="2" borderId="18" xfId="0" applyFont="1" applyFill="1" applyBorder="1" applyAlignment="1">
      <alignment wrapText="1"/>
    </xf>
    <xf numFmtId="0" fontId="7" fillId="4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/>
    <xf numFmtId="0" fontId="7" fillId="4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wrapText="1"/>
    </xf>
    <xf numFmtId="0" fontId="7" fillId="4" borderId="25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5" borderId="0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/>
    </xf>
    <xf numFmtId="0" fontId="3" fillId="2" borderId="11" xfId="0" applyFont="1" applyFill="1" applyBorder="1" applyAlignment="1">
      <alignment vertical="center"/>
    </xf>
    <xf numFmtId="0" fontId="2" fillId="6" borderId="24" xfId="0" applyFont="1" applyFill="1" applyBorder="1" applyAlignment="1">
      <alignment vertical="center"/>
    </xf>
    <xf numFmtId="0" fontId="9" fillId="0" borderId="0" xfId="0" applyFont="1" applyBorder="1"/>
    <xf numFmtId="0" fontId="3" fillId="7" borderId="30" xfId="0" applyFont="1" applyFill="1" applyBorder="1"/>
    <xf numFmtId="0" fontId="0" fillId="7" borderId="4" xfId="0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7" borderId="31" xfId="0" applyFill="1" applyBorder="1" applyAlignment="1">
      <alignment/>
    </xf>
    <xf numFmtId="0" fontId="0" fillId="7" borderId="2" xfId="0" applyFill="1" applyBorder="1" applyAlignment="1">
      <alignment/>
    </xf>
    <xf numFmtId="0" fontId="0" fillId="0" borderId="32" xfId="0" applyBorder="1" applyAlignment="1">
      <alignment/>
    </xf>
    <xf numFmtId="0" fontId="3" fillId="0" borderId="2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2" xfId="0" applyFont="1" applyFill="1" applyBorder="1"/>
    <xf numFmtId="0" fontId="0" fillId="7" borderId="4" xfId="0" applyFill="1" applyBorder="1"/>
    <xf numFmtId="0" fontId="0" fillId="0" borderId="15" xfId="0" applyBorder="1"/>
    <xf numFmtId="0" fontId="7" fillId="0" borderId="0" xfId="0" applyFont="1" applyBorder="1" applyAlignment="1">
      <alignment horizontal="left" wrapText="1"/>
    </xf>
    <xf numFmtId="0" fontId="3" fillId="0" borderId="0" xfId="0" applyFont="1" applyFill="1" applyBorder="1"/>
    <xf numFmtId="0" fontId="0" fillId="7" borderId="3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/>
    <xf numFmtId="0" fontId="16" fillId="5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3" fillId="0" borderId="29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/>
    <xf numFmtId="0" fontId="2" fillId="6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wrapText="1"/>
    </xf>
    <xf numFmtId="0" fontId="7" fillId="4" borderId="3" xfId="0" applyFont="1" applyFill="1" applyBorder="1" applyAlignment="1">
      <alignment vertical="center" wrapText="1"/>
    </xf>
    <xf numFmtId="0" fontId="0" fillId="7" borderId="3" xfId="0" applyFill="1" applyBorder="1"/>
    <xf numFmtId="0" fontId="0" fillId="0" borderId="3" xfId="0" applyBorder="1"/>
    <xf numFmtId="0" fontId="3" fillId="7" borderId="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/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35" xfId="0" applyFont="1" applyBorder="1"/>
    <xf numFmtId="0" fontId="18" fillId="0" borderId="0" xfId="0" applyFont="1" applyAlignment="1">
      <alignment horizontal="left"/>
    </xf>
    <xf numFmtId="0" fontId="20" fillId="0" borderId="0" xfId="0" applyFont="1"/>
    <xf numFmtId="0" fontId="19" fillId="0" borderId="0" xfId="0" applyFont="1" applyAlignment="1">
      <alignment horizontal="left"/>
    </xf>
    <xf numFmtId="0" fontId="21" fillId="8" borderId="11" xfId="0" applyFont="1" applyFill="1" applyBorder="1" applyAlignment="1">
      <alignment vertical="center"/>
    </xf>
    <xf numFmtId="0" fontId="21" fillId="8" borderId="12" xfId="0" applyFont="1" applyFill="1" applyBorder="1"/>
    <xf numFmtId="0" fontId="22" fillId="9" borderId="24" xfId="0" applyFont="1" applyFill="1" applyBorder="1" applyAlignment="1">
      <alignment vertical="center"/>
    </xf>
    <xf numFmtId="0" fontId="23" fillId="8" borderId="24" xfId="0" applyFont="1" applyFill="1" applyBorder="1" applyAlignment="1">
      <alignment wrapText="1"/>
    </xf>
    <xf numFmtId="0" fontId="23" fillId="10" borderId="27" xfId="0" applyFont="1" applyFill="1" applyBorder="1" applyAlignment="1">
      <alignment vertical="center" wrapText="1"/>
    </xf>
    <xf numFmtId="0" fontId="19" fillId="0" borderId="3" xfId="0" applyFont="1" applyBorder="1"/>
    <xf numFmtId="0" fontId="20" fillId="11" borderId="4" xfId="0" applyFont="1" applyFill="1" applyBorder="1"/>
    <xf numFmtId="0" fontId="20" fillId="0" borderId="13" xfId="0" applyFont="1" applyBorder="1" applyAlignment="1">
      <alignment horizontal="right"/>
    </xf>
    <xf numFmtId="0" fontId="20" fillId="0" borderId="13" xfId="0" applyFont="1" applyBorder="1"/>
    <xf numFmtId="0" fontId="19" fillId="0" borderId="10" xfId="0" applyFont="1" applyBorder="1"/>
    <xf numFmtId="0" fontId="20" fillId="11" borderId="3" xfId="0" applyFont="1" applyFill="1" applyBorder="1"/>
    <xf numFmtId="0" fontId="20" fillId="0" borderId="36" xfId="0" applyFont="1" applyBorder="1"/>
    <xf numFmtId="0" fontId="23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4" fillId="12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2" borderId="24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/>
    </xf>
    <xf numFmtId="0" fontId="7" fillId="4" borderId="40" xfId="0" applyFont="1" applyFill="1" applyBorder="1" applyAlignment="1">
      <alignment vertical="center" wrapText="1"/>
    </xf>
    <xf numFmtId="0" fontId="3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7" fillId="2" borderId="43" xfId="0" applyFont="1" applyFill="1" applyBorder="1" applyAlignment="1">
      <alignment wrapText="1"/>
    </xf>
    <xf numFmtId="0" fontId="0" fillId="7" borderId="44" xfId="0" applyFill="1" applyBorder="1" applyAlignment="1">
      <alignment/>
    </xf>
    <xf numFmtId="0" fontId="0" fillId="7" borderId="29" xfId="0" applyFill="1" applyBorder="1" applyAlignment="1">
      <alignment/>
    </xf>
    <xf numFmtId="0" fontId="5" fillId="3" borderId="40" xfId="0" applyFont="1" applyFill="1" applyBorder="1"/>
    <xf numFmtId="0" fontId="3" fillId="0" borderId="15" xfId="0" applyFont="1" applyBorder="1"/>
    <xf numFmtId="0" fontId="3" fillId="0" borderId="13" xfId="0" applyFont="1" applyFill="1" applyBorder="1"/>
    <xf numFmtId="0" fontId="3" fillId="0" borderId="13" xfId="0" applyFont="1" applyBorder="1"/>
    <xf numFmtId="0" fontId="3" fillId="0" borderId="42" xfId="0" applyFont="1" applyBorder="1"/>
    <xf numFmtId="0" fontId="0" fillId="0" borderId="45" xfId="0" applyBorder="1" applyAlignment="1">
      <alignment/>
    </xf>
    <xf numFmtId="0" fontId="0" fillId="7" borderId="4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47" xfId="0" applyFill="1" applyBorder="1" applyAlignment="1">
      <alignment/>
    </xf>
    <xf numFmtId="0" fontId="3" fillId="0" borderId="15" xfId="0" applyFont="1" applyFill="1" applyBorder="1"/>
    <xf numFmtId="0" fontId="3" fillId="0" borderId="45" xfId="0" applyFont="1" applyFill="1" applyBorder="1"/>
    <xf numFmtId="0" fontId="3" fillId="0" borderId="42" xfId="0" applyFont="1" applyFill="1" applyBorder="1"/>
    <xf numFmtId="0" fontId="5" fillId="3" borderId="48" xfId="0" applyFont="1" applyFill="1" applyBorder="1"/>
    <xf numFmtId="0" fontId="3" fillId="0" borderId="15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14" fillId="2" borderId="43" xfId="0" applyFont="1" applyFill="1" applyBorder="1" applyAlignment="1">
      <alignment wrapText="1"/>
    </xf>
    <xf numFmtId="0" fontId="14" fillId="4" borderId="40" xfId="0" applyFont="1" applyFill="1" applyBorder="1" applyAlignment="1">
      <alignment vertical="top" wrapText="1"/>
    </xf>
    <xf numFmtId="0" fontId="19" fillId="0" borderId="49" xfId="0" applyFont="1" applyBorder="1" applyAlignment="1">
      <alignment/>
    </xf>
    <xf numFmtId="0" fontId="19" fillId="0" borderId="50" xfId="0" applyFont="1" applyBorder="1" applyAlignment="1">
      <alignment horizontal="center"/>
    </xf>
    <xf numFmtId="0" fontId="2" fillId="4" borderId="51" xfId="0" applyFont="1" applyFill="1" applyBorder="1" applyAlignment="1">
      <alignment horizontal="left" vertical="center"/>
    </xf>
    <xf numFmtId="0" fontId="2" fillId="4" borderId="4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2" fillId="5" borderId="52" xfId="0" applyFont="1" applyFill="1" applyBorder="1" applyAlignment="1">
      <alignment horizontal="center"/>
    </xf>
    <xf numFmtId="0" fontId="2" fillId="5" borderId="53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left" vertical="center"/>
    </xf>
    <xf numFmtId="0" fontId="2" fillId="4" borderId="43" xfId="0" applyFont="1" applyFill="1" applyBorder="1" applyAlignment="1">
      <alignment horizontal="left" vertical="center"/>
    </xf>
    <xf numFmtId="0" fontId="6" fillId="0" borderId="5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4" borderId="53" xfId="0" applyFont="1" applyFill="1" applyBorder="1" applyAlignment="1">
      <alignment horizontal="left" vertical="center"/>
    </xf>
    <xf numFmtId="0" fontId="2" fillId="13" borderId="57" xfId="0" applyFont="1" applyFill="1" applyBorder="1" applyAlignment="1">
      <alignment horizontal="left" vertical="center"/>
    </xf>
    <xf numFmtId="0" fontId="2" fillId="13" borderId="58" xfId="0" applyFont="1" applyFill="1" applyBorder="1" applyAlignment="1">
      <alignment horizontal="left" vertical="center"/>
    </xf>
    <xf numFmtId="0" fontId="6" fillId="0" borderId="41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39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2" fillId="14" borderId="62" xfId="0" applyFont="1" applyFill="1" applyBorder="1" applyAlignment="1">
      <alignment horizontal="center"/>
    </xf>
    <xf numFmtId="0" fontId="2" fillId="14" borderId="33" xfId="0" applyFont="1" applyFill="1" applyBorder="1" applyAlignment="1">
      <alignment horizontal="center"/>
    </xf>
    <xf numFmtId="0" fontId="2" fillId="14" borderId="63" xfId="0" applyFont="1" applyFill="1" applyBorder="1" applyAlignment="1">
      <alignment horizontal="center"/>
    </xf>
    <xf numFmtId="0" fontId="3" fillId="14" borderId="34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4" borderId="64" xfId="0" applyFont="1" applyFill="1" applyBorder="1" applyAlignment="1">
      <alignment horizontal="center"/>
    </xf>
    <xf numFmtId="0" fontId="6" fillId="0" borderId="6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9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5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5" fillId="15" borderId="62" xfId="0" applyFont="1" applyFill="1" applyBorder="1" applyAlignment="1">
      <alignment horizontal="center"/>
    </xf>
    <xf numFmtId="0" fontId="15" fillId="15" borderId="33" xfId="0" applyFont="1" applyFill="1" applyBorder="1" applyAlignment="1">
      <alignment horizontal="center"/>
    </xf>
    <xf numFmtId="0" fontId="15" fillId="15" borderId="63" xfId="0" applyFont="1" applyFill="1" applyBorder="1" applyAlignment="1">
      <alignment horizontal="center"/>
    </xf>
    <xf numFmtId="0" fontId="4" fillId="15" borderId="34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4" fillId="15" borderId="64" xfId="0" applyFont="1" applyFill="1" applyBorder="1" applyAlignment="1">
      <alignment horizontal="center"/>
    </xf>
    <xf numFmtId="0" fontId="5" fillId="13" borderId="66" xfId="0" applyFont="1" applyFill="1" applyBorder="1" applyAlignment="1">
      <alignment horizontal="left"/>
    </xf>
    <xf numFmtId="0" fontId="5" fillId="13" borderId="67" xfId="0" applyFont="1" applyFill="1" applyBorder="1" applyAlignment="1">
      <alignment horizontal="left"/>
    </xf>
    <xf numFmtId="0" fontId="3" fillId="0" borderId="4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68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2" fillId="4" borderId="52" xfId="0" applyFont="1" applyFill="1" applyBorder="1" applyAlignment="1">
      <alignment horizontal="left" vertical="center"/>
    </xf>
    <xf numFmtId="0" fontId="3" fillId="0" borderId="7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2" fillId="15" borderId="71" xfId="0" applyFont="1" applyFill="1" applyBorder="1" applyAlignment="1">
      <alignment horizontal="center"/>
    </xf>
    <xf numFmtId="0" fontId="2" fillId="15" borderId="72" xfId="0" applyFont="1" applyFill="1" applyBorder="1" applyAlignment="1">
      <alignment horizontal="center"/>
    </xf>
    <xf numFmtId="0" fontId="2" fillId="15" borderId="73" xfId="0" applyFont="1" applyFill="1" applyBorder="1" applyAlignment="1">
      <alignment horizontal="center"/>
    </xf>
    <xf numFmtId="0" fontId="2" fillId="4" borderId="74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2" fillId="0" borderId="7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left" wrapText="1"/>
    </xf>
    <xf numFmtId="0" fontId="7" fillId="0" borderId="78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6" fillId="0" borderId="49" xfId="0" applyFont="1" applyBorder="1" applyAlignment="1">
      <alignment horizontal="left" wrapText="1"/>
    </xf>
    <xf numFmtId="0" fontId="6" fillId="0" borderId="50" xfId="0" applyFont="1" applyBorder="1" applyAlignment="1">
      <alignment horizontal="left" wrapText="1"/>
    </xf>
    <xf numFmtId="0" fontId="7" fillId="0" borderId="77" xfId="0" applyFont="1" applyBorder="1" applyAlignment="1">
      <alignment horizontal="left"/>
    </xf>
    <xf numFmtId="0" fontId="7" fillId="0" borderId="78" xfId="0" applyFont="1" applyBorder="1" applyAlignment="1">
      <alignment horizontal="left"/>
    </xf>
    <xf numFmtId="0" fontId="2" fillId="13" borderId="79" xfId="0" applyFont="1" applyFill="1" applyBorder="1" applyAlignment="1">
      <alignment horizontal="left" vertic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15" borderId="83" xfId="0" applyFont="1" applyFill="1" applyBorder="1" applyAlignment="1">
      <alignment horizontal="center"/>
    </xf>
    <xf numFmtId="0" fontId="2" fillId="4" borderId="84" xfId="0" applyFont="1" applyFill="1" applyBorder="1" applyAlignment="1">
      <alignment horizontal="left" vertical="center"/>
    </xf>
    <xf numFmtId="0" fontId="2" fillId="4" borderId="81" xfId="0" applyFont="1" applyFill="1" applyBorder="1" applyAlignment="1">
      <alignment horizontal="left" vertical="center"/>
    </xf>
    <xf numFmtId="0" fontId="0" fillId="0" borderId="70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2" fillId="14" borderId="3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85" xfId="0" applyFont="1" applyFill="1" applyBorder="1" applyAlignment="1">
      <alignment horizontal="left" vertical="center"/>
    </xf>
    <xf numFmtId="0" fontId="6" fillId="0" borderId="86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9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7" fillId="0" borderId="90" xfId="0" applyFont="1" applyBorder="1" applyAlignment="1">
      <alignment horizontal="left" wrapText="1"/>
    </xf>
    <xf numFmtId="0" fontId="2" fillId="4" borderId="91" xfId="0" applyFont="1" applyFill="1" applyBorder="1" applyAlignment="1">
      <alignment horizontal="left" vertical="center"/>
    </xf>
    <xf numFmtId="0" fontId="2" fillId="4" borderId="88" xfId="0" applyFont="1" applyFill="1" applyBorder="1" applyAlignment="1">
      <alignment horizontal="left" vertical="center"/>
    </xf>
    <xf numFmtId="0" fontId="2" fillId="0" borderId="9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6" fillId="0" borderId="93" xfId="0" applyFont="1" applyBorder="1" applyAlignment="1">
      <alignment horizontal="left"/>
    </xf>
    <xf numFmtId="0" fontId="3" fillId="15" borderId="34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3" fillId="15" borderId="94" xfId="0" applyFont="1" applyFill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15" borderId="97" xfId="0" applyFont="1" applyFill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14" borderId="75" xfId="0" applyFont="1" applyFill="1" applyBorder="1" applyAlignment="1">
      <alignment horizontal="center"/>
    </xf>
    <xf numFmtId="0" fontId="3" fillId="14" borderId="29" xfId="0" applyFont="1" applyFill="1" applyBorder="1" applyAlignment="1">
      <alignment horizontal="center"/>
    </xf>
    <xf numFmtId="0" fontId="3" fillId="14" borderId="76" xfId="0" applyFont="1" applyFill="1" applyBorder="1" applyAlignment="1">
      <alignment horizontal="center"/>
    </xf>
    <xf numFmtId="0" fontId="6" fillId="0" borderId="99" xfId="0" applyFont="1" applyBorder="1" applyAlignment="1">
      <alignment horizontal="left"/>
    </xf>
    <xf numFmtId="0" fontId="6" fillId="0" borderId="10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22" fillId="16" borderId="62" xfId="0" applyFont="1" applyFill="1" applyBorder="1" applyAlignment="1">
      <alignment horizontal="center"/>
    </xf>
    <xf numFmtId="0" fontId="22" fillId="16" borderId="33" xfId="0" applyFont="1" applyFill="1" applyBorder="1" applyAlignment="1">
      <alignment horizontal="center"/>
    </xf>
    <xf numFmtId="0" fontId="22" fillId="16" borderId="63" xfId="0" applyFont="1" applyFill="1" applyBorder="1" applyAlignment="1">
      <alignment horizontal="center"/>
    </xf>
    <xf numFmtId="0" fontId="21" fillId="16" borderId="75" xfId="0" applyFont="1" applyFill="1" applyBorder="1" applyAlignment="1">
      <alignment horizontal="center"/>
    </xf>
    <xf numFmtId="0" fontId="21" fillId="16" borderId="29" xfId="0" applyFont="1" applyFill="1" applyBorder="1" applyAlignment="1">
      <alignment horizontal="center"/>
    </xf>
    <xf numFmtId="0" fontId="21" fillId="16" borderId="76" xfId="0" applyFont="1" applyFill="1" applyBorder="1" applyAlignment="1">
      <alignment horizontal="center"/>
    </xf>
    <xf numFmtId="0" fontId="22" fillId="17" borderId="57" xfId="0" applyFont="1" applyFill="1" applyBorder="1" applyAlignment="1">
      <alignment horizontal="left" vertical="center"/>
    </xf>
    <xf numFmtId="0" fontId="22" fillId="17" borderId="58" xfId="0" applyFont="1" applyFill="1" applyBorder="1" applyAlignment="1">
      <alignment horizontal="left" vertical="center"/>
    </xf>
    <xf numFmtId="0" fontId="19" fillId="0" borderId="99" xfId="0" applyFont="1" applyBorder="1" applyAlignment="1">
      <alignment horizontal="left"/>
    </xf>
    <xf numFmtId="0" fontId="19" fillId="0" borderId="100" xfId="0" applyFont="1" applyBorder="1" applyAlignment="1">
      <alignment horizontal="left"/>
    </xf>
    <xf numFmtId="0" fontId="19" fillId="0" borderId="49" xfId="0" applyFont="1" applyBorder="1" applyAlignment="1">
      <alignment horizontal="left"/>
    </xf>
    <xf numFmtId="0" fontId="19" fillId="0" borderId="50" xfId="0" applyFont="1" applyBorder="1" applyAlignment="1">
      <alignment horizontal="left"/>
    </xf>
    <xf numFmtId="0" fontId="2" fillId="13" borderId="101" xfId="0" applyFont="1" applyFill="1" applyBorder="1" applyAlignment="1">
      <alignment horizontal="left" vertical="center"/>
    </xf>
    <xf numFmtId="0" fontId="2" fillId="13" borderId="102" xfId="0" applyFont="1" applyFill="1" applyBorder="1" applyAlignment="1">
      <alignment horizontal="left" vertical="center"/>
    </xf>
    <xf numFmtId="0" fontId="2" fillId="15" borderId="62" xfId="0" applyFont="1" applyFill="1" applyBorder="1" applyAlignment="1">
      <alignment horizontal="center"/>
    </xf>
    <xf numFmtId="0" fontId="2" fillId="15" borderId="33" xfId="0" applyFont="1" applyFill="1" applyBorder="1" applyAlignment="1">
      <alignment horizontal="center"/>
    </xf>
    <xf numFmtId="0" fontId="2" fillId="15" borderId="63" xfId="0" applyFont="1" applyFill="1" applyBorder="1" applyAlignment="1">
      <alignment horizontal="center"/>
    </xf>
    <xf numFmtId="0" fontId="3" fillId="15" borderId="75" xfId="0" applyFont="1" applyFill="1" applyBorder="1" applyAlignment="1">
      <alignment horizontal="center"/>
    </xf>
    <xf numFmtId="0" fontId="3" fillId="15" borderId="29" xfId="0" applyFont="1" applyFill="1" applyBorder="1" applyAlignment="1">
      <alignment horizontal="center"/>
    </xf>
    <xf numFmtId="0" fontId="3" fillId="15" borderId="76" xfId="0" applyFont="1" applyFill="1" applyBorder="1" applyAlignment="1">
      <alignment horizontal="center"/>
    </xf>
    <xf numFmtId="0" fontId="3" fillId="15" borderId="64" xfId="0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6" fillId="0" borderId="107" xfId="0" applyFont="1" applyBorder="1" applyAlignment="1">
      <alignment horizontal="left"/>
    </xf>
    <xf numFmtId="0" fontId="6" fillId="0" borderId="108" xfId="0" applyFont="1" applyBorder="1" applyAlignment="1">
      <alignment horizontal="left"/>
    </xf>
    <xf numFmtId="0" fontId="2" fillId="13" borderId="109" xfId="0" applyFont="1" applyFill="1" applyBorder="1" applyAlignment="1">
      <alignment horizontal="left" vertical="center"/>
    </xf>
    <xf numFmtId="0" fontId="19" fillId="0" borderId="110" xfId="0" applyFont="1" applyBorder="1" applyAlignment="1">
      <alignment horizontal="left" wrapText="1"/>
    </xf>
    <xf numFmtId="0" fontId="19" fillId="0" borderId="111" xfId="0" applyFont="1" applyBorder="1" applyAlignment="1">
      <alignment horizontal="left" wrapText="1"/>
    </xf>
    <xf numFmtId="0" fontId="21" fillId="0" borderId="7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2" fillId="10" borderId="51" xfId="0" applyFont="1" applyFill="1" applyBorder="1" applyAlignment="1">
      <alignment horizontal="left" vertical="center"/>
    </xf>
    <xf numFmtId="0" fontId="22" fillId="10" borderId="43" xfId="0" applyFont="1" applyFill="1" applyBorder="1" applyAlignment="1">
      <alignment horizontal="left" vertical="center"/>
    </xf>
    <xf numFmtId="0" fontId="22" fillId="0" borderId="92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12" xfId="0" applyFont="1" applyBorder="1" applyAlignment="1">
      <alignment horizontal="left"/>
    </xf>
    <xf numFmtId="0" fontId="6" fillId="0" borderId="113" xfId="0" applyFont="1" applyBorder="1" applyAlignment="1">
      <alignment horizontal="left"/>
    </xf>
    <xf numFmtId="0" fontId="5" fillId="13" borderId="114" xfId="0" applyFont="1" applyFill="1" applyBorder="1" applyAlignment="1">
      <alignment horizontal="left" vertical="center" wrapText="1"/>
    </xf>
    <xf numFmtId="0" fontId="5" fillId="13" borderId="115" xfId="0" applyFont="1" applyFill="1" applyBorder="1" applyAlignment="1">
      <alignment horizontal="left" vertical="center" wrapText="1"/>
    </xf>
    <xf numFmtId="0" fontId="5" fillId="13" borderId="114" xfId="0" applyFont="1" applyFill="1" applyBorder="1" applyAlignment="1">
      <alignment horizontal="left" vertical="center"/>
    </xf>
    <xf numFmtId="0" fontId="5" fillId="13" borderId="115" xfId="0" applyFont="1" applyFill="1" applyBorder="1" applyAlignment="1">
      <alignment horizontal="left" vertical="center"/>
    </xf>
    <xf numFmtId="0" fontId="16" fillId="4" borderId="77" xfId="0" applyFont="1" applyFill="1" applyBorder="1" applyAlignment="1">
      <alignment horizontal="center"/>
    </xf>
    <xf numFmtId="0" fontId="16" fillId="4" borderId="90" xfId="0" applyFont="1" applyFill="1" applyBorder="1" applyAlignment="1">
      <alignment horizontal="center"/>
    </xf>
    <xf numFmtId="0" fontId="16" fillId="4" borderId="78" xfId="0" applyFont="1" applyFill="1" applyBorder="1" applyAlignment="1">
      <alignment horizontal="center"/>
    </xf>
    <xf numFmtId="0" fontId="2" fillId="13" borderId="116" xfId="0" applyFont="1" applyFill="1" applyBorder="1" applyAlignment="1">
      <alignment horizontal="left" vertical="center"/>
    </xf>
    <xf numFmtId="0" fontId="2" fillId="13" borderId="11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15" fillId="18" borderId="114" xfId="0" applyFont="1" applyFill="1" applyBorder="1" applyAlignment="1">
      <alignment horizontal="left" vertical="center" wrapText="1"/>
    </xf>
    <xf numFmtId="0" fontId="5" fillId="18" borderId="115" xfId="0" applyFont="1" applyFill="1" applyBorder="1" applyAlignment="1">
      <alignment horizontal="left" vertical="center" wrapText="1"/>
    </xf>
    <xf numFmtId="0" fontId="14" fillId="0" borderId="119" xfId="0" applyFont="1" applyBorder="1" applyAlignment="1">
      <alignment horizontal="center" vertical="center" wrapText="1"/>
    </xf>
    <xf numFmtId="0" fontId="14" fillId="0" borderId="120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112" xfId="0" applyFont="1" applyFill="1" applyBorder="1" applyAlignment="1">
      <alignment horizontal="left"/>
    </xf>
    <xf numFmtId="0" fontId="5" fillId="13" borderId="121" xfId="0" applyFont="1" applyFill="1" applyBorder="1" applyAlignment="1">
      <alignment horizontal="left"/>
    </xf>
    <xf numFmtId="0" fontId="5" fillId="13" borderId="122" xfId="0" applyFont="1" applyFill="1" applyBorder="1" applyAlignment="1">
      <alignment horizontal="left"/>
    </xf>
    <xf numFmtId="0" fontId="14" fillId="7" borderId="123" xfId="0" applyFont="1" applyFill="1" applyBorder="1" applyAlignment="1">
      <alignment horizontal="center" vertical="center" wrapText="1"/>
    </xf>
    <xf numFmtId="0" fontId="14" fillId="7" borderId="124" xfId="0" applyFont="1" applyFill="1" applyBorder="1" applyAlignment="1">
      <alignment horizontal="center" vertical="center" wrapText="1"/>
    </xf>
    <xf numFmtId="0" fontId="14" fillId="7" borderId="12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28" fillId="19" borderId="126" xfId="0" applyNumberFormat="1" applyFont="1" applyFill="1" applyBorder="1" applyAlignment="1">
      <alignment horizontal="center" vertical="center"/>
    </xf>
    <xf numFmtId="0" fontId="28" fillId="19" borderId="12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7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48.7109375" style="0" customWidth="1"/>
    <col min="3" max="3" width="15.140625" style="0" customWidth="1"/>
    <col min="4" max="4" width="17.57421875" style="0" customWidth="1"/>
    <col min="5" max="5" width="17.421875" style="0" customWidth="1"/>
  </cols>
  <sheetData>
    <row r="1" spans="1:3" ht="15">
      <c r="A1" s="352" t="s">
        <v>282</v>
      </c>
      <c r="B1" s="352"/>
      <c r="C1" s="352"/>
    </row>
    <row r="2" spans="1:5" ht="18">
      <c r="A2" s="280" t="s">
        <v>36</v>
      </c>
      <c r="B2" s="280"/>
      <c r="C2" s="280"/>
      <c r="D2" s="158" t="s">
        <v>259</v>
      </c>
      <c r="E2" s="158"/>
    </row>
    <row r="3" spans="1:5" ht="18.75" thickBot="1">
      <c r="A3" s="7"/>
      <c r="B3" s="7"/>
      <c r="C3" s="7"/>
      <c r="D3" s="159"/>
      <c r="E3" s="159"/>
    </row>
    <row r="4" spans="1:5" ht="17.1" customHeight="1">
      <c r="A4" s="22" t="s">
        <v>0</v>
      </c>
      <c r="B4" s="296" t="s">
        <v>10</v>
      </c>
      <c r="C4" s="297"/>
      <c r="D4" s="297"/>
      <c r="E4" s="298"/>
    </row>
    <row r="5" spans="1:5" ht="17.1" customHeight="1" thickBot="1">
      <c r="A5" s="32" t="s">
        <v>1</v>
      </c>
      <c r="B5" s="299" t="s">
        <v>138</v>
      </c>
      <c r="C5" s="300"/>
      <c r="D5" s="300"/>
      <c r="E5" s="301"/>
    </row>
    <row r="6" spans="1:5" ht="43.5" customHeight="1" thickBot="1">
      <c r="A6" s="294" t="s">
        <v>2</v>
      </c>
      <c r="B6" s="295"/>
      <c r="C6" s="25" t="s">
        <v>3</v>
      </c>
      <c r="D6" s="30" t="s">
        <v>34</v>
      </c>
      <c r="E6" s="31" t="s">
        <v>35</v>
      </c>
    </row>
    <row r="7" spans="1:5" ht="18" customHeight="1" thickTop="1">
      <c r="A7" s="173" t="s">
        <v>217</v>
      </c>
      <c r="B7" s="165"/>
      <c r="C7" s="12" t="s">
        <v>16</v>
      </c>
      <c r="D7" s="48"/>
      <c r="E7" s="26">
        <f>D7*52</f>
        <v>0</v>
      </c>
    </row>
    <row r="8" spans="1:5" ht="18" customHeight="1">
      <c r="A8" s="174" t="s">
        <v>155</v>
      </c>
      <c r="B8" s="167"/>
      <c r="C8" s="12" t="s">
        <v>16</v>
      </c>
      <c r="D8" s="48"/>
      <c r="E8" s="26">
        <f aca="true" t="shared" si="0" ref="E8:E9">D8*52</f>
        <v>0</v>
      </c>
    </row>
    <row r="9" spans="1:5" ht="18" customHeight="1">
      <c r="A9" s="175" t="s">
        <v>4</v>
      </c>
      <c r="B9" s="169"/>
      <c r="C9" s="13" t="s">
        <v>16</v>
      </c>
      <c r="D9" s="48"/>
      <c r="E9" s="26">
        <f t="shared" si="0"/>
        <v>0</v>
      </c>
    </row>
    <row r="10" spans="1:5" ht="18" customHeight="1">
      <c r="A10" s="175" t="s">
        <v>11</v>
      </c>
      <c r="B10" s="169"/>
      <c r="C10" s="13" t="s">
        <v>17</v>
      </c>
      <c r="D10" s="48"/>
      <c r="E10" s="24">
        <f>D10*12</f>
        <v>0</v>
      </c>
    </row>
    <row r="11" spans="1:5" ht="18" customHeight="1">
      <c r="A11" s="175" t="s">
        <v>156</v>
      </c>
      <c r="B11" s="169"/>
      <c r="C11" s="13" t="s">
        <v>17</v>
      </c>
      <c r="D11" s="48"/>
      <c r="E11" s="24">
        <f aca="true" t="shared" si="1" ref="E11:E12">D11*12</f>
        <v>0</v>
      </c>
    </row>
    <row r="12" spans="1:5" ht="18" customHeight="1">
      <c r="A12" s="175" t="s">
        <v>209</v>
      </c>
      <c r="B12" s="169"/>
      <c r="C12" s="13" t="s">
        <v>17</v>
      </c>
      <c r="D12" s="48"/>
      <c r="E12" s="24">
        <f t="shared" si="1"/>
        <v>0</v>
      </c>
    </row>
    <row r="13" spans="1:5" ht="18" customHeight="1" thickBot="1">
      <c r="A13" s="210" t="s">
        <v>83</v>
      </c>
      <c r="B13" s="211"/>
      <c r="C13" s="14" t="s">
        <v>15</v>
      </c>
      <c r="D13" s="303"/>
      <c r="E13" s="304"/>
    </row>
    <row r="14" spans="1:5" ht="18" customHeight="1" thickBot="1" thickTop="1">
      <c r="A14" s="218" t="s">
        <v>12</v>
      </c>
      <c r="B14" s="219"/>
      <c r="C14" s="305">
        <f>SUM(E7:E12)</f>
        <v>0</v>
      </c>
      <c r="D14" s="305"/>
      <c r="E14" s="306"/>
    </row>
    <row r="15" spans="1:3" ht="18" customHeight="1" thickBot="1">
      <c r="A15" s="1"/>
      <c r="B15" s="1"/>
      <c r="C15" s="1"/>
    </row>
    <row r="16" spans="1:3" ht="18" customHeight="1" thickBot="1">
      <c r="A16" s="229" t="s">
        <v>13</v>
      </c>
      <c r="B16" s="230"/>
      <c r="C16" s="47"/>
    </row>
    <row r="17" spans="1:3" ht="18" customHeight="1">
      <c r="A17" s="90"/>
      <c r="B17" s="90"/>
      <c r="C17" s="69"/>
    </row>
    <row r="18" spans="1:3" ht="18" customHeight="1">
      <c r="A18" s="90"/>
      <c r="B18" s="90"/>
      <c r="C18" s="69"/>
    </row>
    <row r="19" spans="1:3" ht="18" customHeight="1">
      <c r="A19" s="90"/>
      <c r="B19" s="90"/>
      <c r="C19" s="69"/>
    </row>
    <row r="20" spans="1:3" ht="18" customHeight="1">
      <c r="A20" s="90"/>
      <c r="B20" s="90"/>
      <c r="C20" s="69"/>
    </row>
    <row r="21" spans="1:3" ht="18" customHeight="1">
      <c r="A21" s="90"/>
      <c r="B21" s="90"/>
      <c r="C21" s="69"/>
    </row>
    <row r="22" spans="1:3" ht="18" customHeight="1">
      <c r="A22" s="90"/>
      <c r="B22" s="90"/>
      <c r="C22" s="69"/>
    </row>
    <row r="23" spans="1:3" ht="18" customHeight="1">
      <c r="A23" s="90"/>
      <c r="B23" s="90"/>
      <c r="C23" s="69"/>
    </row>
    <row r="24" spans="1:3" ht="18" customHeight="1">
      <c r="A24" s="90"/>
      <c r="B24" s="90"/>
      <c r="C24" s="69"/>
    </row>
    <row r="25" spans="1:3" ht="18" customHeight="1">
      <c r="A25" s="90"/>
      <c r="B25" s="90"/>
      <c r="C25" s="69"/>
    </row>
    <row r="26" spans="1:5" ht="17.1" customHeight="1">
      <c r="A26" s="90"/>
      <c r="B26" s="90"/>
      <c r="C26" s="69"/>
      <c r="E26" s="154" t="s">
        <v>260</v>
      </c>
    </row>
    <row r="27" spans="1:5" ht="17.1" customHeight="1">
      <c r="A27" s="101" t="s">
        <v>36</v>
      </c>
      <c r="B27" s="101"/>
      <c r="C27" s="101"/>
      <c r="D27" s="281"/>
      <c r="E27" s="281"/>
    </row>
    <row r="28" spans="1:5" ht="17.1" customHeight="1" thickBot="1">
      <c r="A28" s="102"/>
      <c r="B28" s="102"/>
      <c r="C28" s="102"/>
      <c r="D28" s="102"/>
      <c r="E28" s="103"/>
    </row>
    <row r="29" spans="1:5" ht="17.1" customHeight="1">
      <c r="A29" s="104" t="s">
        <v>0</v>
      </c>
      <c r="B29" s="282" t="s">
        <v>124</v>
      </c>
      <c r="C29" s="283"/>
      <c r="D29" s="283"/>
      <c r="E29" s="284"/>
    </row>
    <row r="30" spans="1:5" ht="17.1" customHeight="1" thickBot="1">
      <c r="A30" s="105" t="s">
        <v>1</v>
      </c>
      <c r="B30" s="285" t="s">
        <v>138</v>
      </c>
      <c r="C30" s="286"/>
      <c r="D30" s="286"/>
      <c r="E30" s="287"/>
    </row>
    <row r="31" spans="1:5" ht="32.25" customHeight="1" thickBot="1">
      <c r="A31" s="288" t="s">
        <v>2</v>
      </c>
      <c r="B31" s="289"/>
      <c r="C31" s="106" t="s">
        <v>3</v>
      </c>
      <c r="D31" s="107" t="s">
        <v>34</v>
      </c>
      <c r="E31" s="108" t="s">
        <v>35</v>
      </c>
    </row>
    <row r="32" spans="1:5" ht="18" customHeight="1" thickTop="1">
      <c r="A32" s="290" t="s">
        <v>221</v>
      </c>
      <c r="B32" s="291"/>
      <c r="C32" s="109" t="s">
        <v>17</v>
      </c>
      <c r="D32" s="110"/>
      <c r="E32" s="111">
        <f>D32*12</f>
        <v>0</v>
      </c>
    </row>
    <row r="33" spans="1:5" ht="18" customHeight="1">
      <c r="A33" s="150" t="s">
        <v>228</v>
      </c>
      <c r="B33" s="151"/>
      <c r="C33" s="109" t="s">
        <v>16</v>
      </c>
      <c r="D33" s="110"/>
      <c r="E33" s="112">
        <f>D33*52</f>
        <v>0</v>
      </c>
    </row>
    <row r="34" spans="1:5" ht="18" customHeight="1">
      <c r="A34" s="292" t="s">
        <v>229</v>
      </c>
      <c r="B34" s="293"/>
      <c r="C34" s="109" t="s">
        <v>76</v>
      </c>
      <c r="D34" s="110"/>
      <c r="E34" s="112">
        <f>D34*3</f>
        <v>0</v>
      </c>
    </row>
    <row r="35" spans="1:5" ht="18" customHeight="1">
      <c r="A35" s="292" t="s">
        <v>125</v>
      </c>
      <c r="B35" s="293"/>
      <c r="C35" s="109" t="s">
        <v>17</v>
      </c>
      <c r="D35" s="110"/>
      <c r="E35" s="112">
        <f>D35*12</f>
        <v>0</v>
      </c>
    </row>
    <row r="36" spans="1:5" ht="18" customHeight="1">
      <c r="A36" s="292" t="s">
        <v>126</v>
      </c>
      <c r="B36" s="293"/>
      <c r="C36" s="113" t="s">
        <v>25</v>
      </c>
      <c r="D36" s="114"/>
      <c r="E36" s="115">
        <f>D36*2</f>
        <v>0</v>
      </c>
    </row>
    <row r="37" spans="1:5" ht="18" customHeight="1">
      <c r="A37" s="292" t="s">
        <v>127</v>
      </c>
      <c r="B37" s="293"/>
      <c r="C37" s="113" t="s">
        <v>128</v>
      </c>
      <c r="D37" s="114"/>
      <c r="E37" s="115">
        <f>D37*12</f>
        <v>0</v>
      </c>
    </row>
    <row r="38" spans="1:5" ht="18" customHeight="1" thickBot="1">
      <c r="A38" s="310" t="s">
        <v>129</v>
      </c>
      <c r="B38" s="311"/>
      <c r="C38" s="116" t="s">
        <v>26</v>
      </c>
      <c r="D38" s="312"/>
      <c r="E38" s="313"/>
    </row>
    <row r="39" spans="1:5" ht="18" customHeight="1" thickBot="1" thickTop="1">
      <c r="A39" s="314" t="s">
        <v>12</v>
      </c>
      <c r="B39" s="315"/>
      <c r="C39" s="316">
        <f>SUM(E32:E37)</f>
        <v>0</v>
      </c>
      <c r="D39" s="317"/>
      <c r="E39" s="318"/>
    </row>
    <row r="40" spans="1:3" ht="18" customHeight="1">
      <c r="A40" s="90"/>
      <c r="B40" s="90"/>
      <c r="C40" s="69"/>
    </row>
    <row r="41" spans="1:3" ht="18" customHeight="1" thickBot="1">
      <c r="A41" s="3"/>
      <c r="B41" s="1"/>
      <c r="C41" s="1"/>
    </row>
    <row r="42" spans="1:5" ht="15">
      <c r="A42" s="22" t="s">
        <v>0</v>
      </c>
      <c r="B42" s="296" t="s">
        <v>27</v>
      </c>
      <c r="C42" s="297"/>
      <c r="D42" s="297"/>
      <c r="E42" s="298"/>
    </row>
    <row r="43" spans="1:5" ht="15.75" thickBot="1">
      <c r="A43" s="32" t="s">
        <v>1</v>
      </c>
      <c r="B43" s="299" t="s">
        <v>141</v>
      </c>
      <c r="C43" s="300"/>
      <c r="D43" s="300"/>
      <c r="E43" s="301"/>
    </row>
    <row r="44" spans="1:5" ht="45" customHeight="1" thickBot="1">
      <c r="A44" s="294" t="s">
        <v>2</v>
      </c>
      <c r="B44" s="309"/>
      <c r="C44" s="25" t="s">
        <v>3</v>
      </c>
      <c r="D44" s="30" t="s">
        <v>34</v>
      </c>
      <c r="E44" s="31" t="s">
        <v>35</v>
      </c>
    </row>
    <row r="45" spans="1:5" ht="18" customHeight="1" thickTop="1">
      <c r="A45" s="307" t="s">
        <v>18</v>
      </c>
      <c r="B45" s="308"/>
      <c r="C45" s="12" t="s">
        <v>16</v>
      </c>
      <c r="D45" s="50"/>
      <c r="E45" s="52">
        <f>D45*52</f>
        <v>0</v>
      </c>
    </row>
    <row r="46" spans="1:5" ht="18" customHeight="1">
      <c r="A46" s="174" t="s">
        <v>157</v>
      </c>
      <c r="B46" s="167"/>
      <c r="C46" s="12" t="s">
        <v>16</v>
      </c>
      <c r="D46" s="51"/>
      <c r="E46" s="26">
        <f>D46*52</f>
        <v>0</v>
      </c>
    </row>
    <row r="47" spans="1:5" ht="18" customHeight="1">
      <c r="A47" s="175" t="s">
        <v>230</v>
      </c>
      <c r="B47" s="169"/>
      <c r="C47" s="13" t="s">
        <v>20</v>
      </c>
      <c r="D47" s="51"/>
      <c r="E47" s="24">
        <f>D47*4</f>
        <v>0</v>
      </c>
    </row>
    <row r="48" spans="1:5" ht="18" customHeight="1">
      <c r="A48" s="174" t="s">
        <v>5</v>
      </c>
      <c r="B48" s="167"/>
      <c r="C48" s="18" t="s">
        <v>20</v>
      </c>
      <c r="D48" s="51"/>
      <c r="E48" s="24">
        <f>D48*4</f>
        <v>0</v>
      </c>
    </row>
    <row r="49" spans="1:5" ht="18" customHeight="1" thickBot="1">
      <c r="A49" s="210" t="s">
        <v>6</v>
      </c>
      <c r="B49" s="211"/>
      <c r="C49" s="14" t="s">
        <v>26</v>
      </c>
      <c r="D49" s="213"/>
      <c r="E49" s="214"/>
    </row>
    <row r="50" spans="1:5" ht="18" customHeight="1" thickBot="1" thickTop="1">
      <c r="A50" s="162" t="s">
        <v>12</v>
      </c>
      <c r="B50" s="212"/>
      <c r="C50" s="264">
        <f>SUM(E45:E48)</f>
        <v>0</v>
      </c>
      <c r="D50" s="265"/>
      <c r="E50" s="266"/>
    </row>
    <row r="51" spans="1:5" ht="17.1" customHeight="1">
      <c r="A51" s="3"/>
      <c r="B51" s="3"/>
      <c r="C51" s="1"/>
      <c r="E51" s="154" t="s">
        <v>261</v>
      </c>
    </row>
    <row r="52" spans="1:3" ht="17.1" customHeight="1">
      <c r="A52" s="3"/>
      <c r="B52" s="3"/>
      <c r="C52" s="1"/>
    </row>
    <row r="53" spans="1:3" ht="17.1" customHeight="1">
      <c r="A53" s="3"/>
      <c r="B53" s="3"/>
      <c r="C53" s="1"/>
    </row>
    <row r="54" spans="1:5" ht="17.1" customHeight="1">
      <c r="A54" s="49" t="s">
        <v>36</v>
      </c>
      <c r="B54" s="49"/>
      <c r="C54" s="49"/>
      <c r="D54" s="225"/>
      <c r="E54" s="225"/>
    </row>
    <row r="55" spans="1:3" ht="17.1" customHeight="1">
      <c r="A55" s="3"/>
      <c r="B55" s="3"/>
      <c r="C55" s="1"/>
    </row>
    <row r="56" spans="1:3" ht="17.1" customHeight="1" thickBot="1">
      <c r="A56" s="3"/>
      <c r="B56" s="3"/>
      <c r="C56" s="1"/>
    </row>
    <row r="57" spans="1:5" ht="15.75" thickTop="1">
      <c r="A57" s="33" t="s">
        <v>0</v>
      </c>
      <c r="B57" s="215" t="s">
        <v>14</v>
      </c>
      <c r="C57" s="216"/>
      <c r="D57" s="216"/>
      <c r="E57" s="217"/>
    </row>
    <row r="58" spans="1:5" ht="15.75" thickBot="1">
      <c r="A58" s="23" t="s">
        <v>1</v>
      </c>
      <c r="B58" s="268" t="s">
        <v>138</v>
      </c>
      <c r="C58" s="269"/>
      <c r="D58" s="269"/>
      <c r="E58" s="302"/>
    </row>
    <row r="59" spans="1:5" ht="45" customHeight="1" thickBot="1" thickTop="1">
      <c r="A59" s="329" t="s">
        <v>2</v>
      </c>
      <c r="B59" s="330"/>
      <c r="C59" s="27" t="s">
        <v>3</v>
      </c>
      <c r="D59" s="28" t="s">
        <v>34</v>
      </c>
      <c r="E59" s="34" t="s">
        <v>35</v>
      </c>
    </row>
    <row r="60" spans="1:5" ht="18" customHeight="1" thickTop="1">
      <c r="A60" s="173" t="s">
        <v>158</v>
      </c>
      <c r="B60" s="165"/>
      <c r="C60" s="12" t="s">
        <v>16</v>
      </c>
      <c r="D60" s="48"/>
      <c r="E60" s="26">
        <f>D60*52</f>
        <v>0</v>
      </c>
    </row>
    <row r="61" spans="1:5" ht="18" customHeight="1">
      <c r="A61" s="174" t="s">
        <v>18</v>
      </c>
      <c r="B61" s="167"/>
      <c r="C61" s="12" t="s">
        <v>17</v>
      </c>
      <c r="D61" s="48"/>
      <c r="E61" s="24">
        <f>D61*12</f>
        <v>0</v>
      </c>
    </row>
    <row r="62" spans="1:5" ht="18" customHeight="1">
      <c r="A62" s="175" t="s">
        <v>231</v>
      </c>
      <c r="B62" s="169"/>
      <c r="C62" s="13" t="s">
        <v>19</v>
      </c>
      <c r="D62" s="48"/>
      <c r="E62" s="24">
        <f>D62*1</f>
        <v>0</v>
      </c>
    </row>
    <row r="63" spans="1:5" ht="18" customHeight="1">
      <c r="A63" s="175" t="s">
        <v>162</v>
      </c>
      <c r="B63" s="169"/>
      <c r="C63" s="13" t="s">
        <v>16</v>
      </c>
      <c r="D63" s="48"/>
      <c r="E63" s="24">
        <f>D63*52</f>
        <v>0</v>
      </c>
    </row>
    <row r="64" spans="1:5" ht="18" customHeight="1">
      <c r="A64" s="175" t="s">
        <v>159</v>
      </c>
      <c r="B64" s="169"/>
      <c r="C64" s="13" t="s">
        <v>20</v>
      </c>
      <c r="D64" s="48"/>
      <c r="E64" s="24">
        <f>D64*4</f>
        <v>0</v>
      </c>
    </row>
    <row r="65" spans="1:5" ht="18" customHeight="1">
      <c r="A65" s="175" t="s">
        <v>160</v>
      </c>
      <c r="B65" s="169"/>
      <c r="C65" s="11" t="s">
        <v>16</v>
      </c>
      <c r="D65" s="48"/>
      <c r="E65" s="24">
        <f>D65*52</f>
        <v>0</v>
      </c>
    </row>
    <row r="66" spans="1:5" ht="18" customHeight="1">
      <c r="A66" s="175" t="s">
        <v>21</v>
      </c>
      <c r="B66" s="169"/>
      <c r="C66" s="11" t="s">
        <v>16</v>
      </c>
      <c r="D66" s="48"/>
      <c r="E66" s="29">
        <f>D66*52</f>
        <v>0</v>
      </c>
    </row>
    <row r="67" spans="1:5" ht="18" customHeight="1" thickBot="1">
      <c r="A67" s="210" t="s">
        <v>82</v>
      </c>
      <c r="B67" s="211"/>
      <c r="C67" s="14" t="s">
        <v>15</v>
      </c>
      <c r="D67" s="238"/>
      <c r="E67" s="239"/>
    </row>
    <row r="68" spans="1:5" ht="18" customHeight="1" thickBot="1" thickTop="1">
      <c r="A68" s="218" t="s">
        <v>12</v>
      </c>
      <c r="B68" s="219"/>
      <c r="C68" s="220">
        <f>SUM(E60:E66)</f>
        <v>0</v>
      </c>
      <c r="D68" s="221"/>
      <c r="E68" s="222"/>
    </row>
    <row r="69" spans="1:3" ht="18" customHeight="1" thickBot="1">
      <c r="A69" s="3"/>
      <c r="B69" s="3"/>
      <c r="C69" s="3"/>
    </row>
    <row r="70" spans="1:3" ht="18" customHeight="1" thickBot="1">
      <c r="A70" s="229" t="s">
        <v>13</v>
      </c>
      <c r="B70" s="230"/>
      <c r="C70" s="47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5" ht="15">
      <c r="A79" s="3"/>
      <c r="B79" s="3"/>
      <c r="C79" s="3"/>
      <c r="E79" s="154" t="s">
        <v>262</v>
      </c>
    </row>
    <row r="80" spans="1:3" ht="15">
      <c r="A80" s="3"/>
      <c r="B80" s="3"/>
      <c r="C80" s="3"/>
    </row>
    <row r="81" spans="1:5" ht="18">
      <c r="A81" s="49" t="s">
        <v>36</v>
      </c>
      <c r="B81" s="49"/>
      <c r="C81" s="49"/>
      <c r="D81" s="225"/>
      <c r="E81" s="225"/>
    </row>
    <row r="82" ht="15.75" thickBot="1"/>
    <row r="83" spans="1:5" ht="15">
      <c r="A83" s="22" t="s">
        <v>0</v>
      </c>
      <c r="B83" s="296" t="s">
        <v>22</v>
      </c>
      <c r="C83" s="297"/>
      <c r="D83" s="297"/>
      <c r="E83" s="298"/>
    </row>
    <row r="84" spans="1:5" ht="13.5" customHeight="1" thickBot="1">
      <c r="A84" s="23" t="s">
        <v>1</v>
      </c>
      <c r="B84" s="268" t="s">
        <v>138</v>
      </c>
      <c r="C84" s="269"/>
      <c r="D84" s="269"/>
      <c r="E84" s="302"/>
    </row>
    <row r="85" spans="1:5" ht="48.75" customHeight="1" thickBot="1">
      <c r="A85" s="171" t="s">
        <v>2</v>
      </c>
      <c r="B85" s="172"/>
      <c r="C85" s="35" t="s">
        <v>3</v>
      </c>
      <c r="D85" s="123" t="s">
        <v>34</v>
      </c>
      <c r="E85" s="37" t="s">
        <v>35</v>
      </c>
    </row>
    <row r="86" spans="1:5" ht="18" customHeight="1" thickTop="1">
      <c r="A86" s="173" t="s">
        <v>161</v>
      </c>
      <c r="B86" s="165"/>
      <c r="C86" s="12" t="s">
        <v>16</v>
      </c>
      <c r="D86" s="50"/>
      <c r="E86" s="52">
        <f>D86*52</f>
        <v>0</v>
      </c>
    </row>
    <row r="87" spans="1:5" ht="18" customHeight="1">
      <c r="A87" s="174" t="s">
        <v>18</v>
      </c>
      <c r="B87" s="167"/>
      <c r="C87" s="12" t="s">
        <v>16</v>
      </c>
      <c r="D87" s="51"/>
      <c r="E87" s="26">
        <f aca="true" t="shared" si="2" ref="E87:E89">D87*52</f>
        <v>0</v>
      </c>
    </row>
    <row r="88" spans="1:5" ht="18" customHeight="1">
      <c r="A88" s="175" t="s">
        <v>232</v>
      </c>
      <c r="B88" s="169"/>
      <c r="C88" s="13" t="s">
        <v>19</v>
      </c>
      <c r="D88" s="51"/>
      <c r="E88" s="26">
        <f>D88*1</f>
        <v>0</v>
      </c>
    </row>
    <row r="89" spans="1:5" ht="18" customHeight="1">
      <c r="A89" s="175" t="s">
        <v>163</v>
      </c>
      <c r="B89" s="169"/>
      <c r="C89" s="13" t="s">
        <v>16</v>
      </c>
      <c r="D89" s="51"/>
      <c r="E89" s="26">
        <f t="shared" si="2"/>
        <v>0</v>
      </c>
    </row>
    <row r="90" spans="1:5" ht="18" customHeight="1">
      <c r="A90" s="175" t="s">
        <v>164</v>
      </c>
      <c r="B90" s="169"/>
      <c r="C90" s="13" t="s">
        <v>23</v>
      </c>
      <c r="D90" s="51"/>
      <c r="E90" s="24">
        <f>D90*12</f>
        <v>0</v>
      </c>
    </row>
    <row r="91" spans="1:5" ht="18" customHeight="1">
      <c r="A91" s="175" t="s">
        <v>165</v>
      </c>
      <c r="B91" s="169"/>
      <c r="C91" s="13" t="s">
        <v>16</v>
      </c>
      <c r="D91" s="51"/>
      <c r="E91" s="24">
        <f>D91*52</f>
        <v>0</v>
      </c>
    </row>
    <row r="92" spans="1:5" ht="18" customHeight="1">
      <c r="A92" s="175" t="s">
        <v>21</v>
      </c>
      <c r="B92" s="169"/>
      <c r="C92" s="13" t="s">
        <v>16</v>
      </c>
      <c r="D92" s="51"/>
      <c r="E92" s="29">
        <f>D92*52</f>
        <v>0</v>
      </c>
    </row>
    <row r="93" spans="1:5" ht="18" customHeight="1" thickBot="1">
      <c r="A93" s="210" t="s">
        <v>82</v>
      </c>
      <c r="B93" s="211"/>
      <c r="C93" s="14" t="s">
        <v>15</v>
      </c>
      <c r="D93" s="238"/>
      <c r="E93" s="239"/>
    </row>
    <row r="94" spans="1:5" ht="18" customHeight="1" thickBot="1" thickTop="1">
      <c r="A94" s="162" t="s">
        <v>12</v>
      </c>
      <c r="B94" s="212"/>
      <c r="C94" s="264">
        <f>SUM(E86:E92)</f>
        <v>0</v>
      </c>
      <c r="D94" s="265"/>
      <c r="E94" s="266"/>
    </row>
    <row r="95" spans="1:3" ht="18" customHeight="1" thickBot="1">
      <c r="A95" s="3"/>
      <c r="B95" s="3"/>
      <c r="C95" s="3"/>
    </row>
    <row r="96" spans="1:3" ht="18" customHeight="1" thickBot="1">
      <c r="A96" s="229" t="s">
        <v>13</v>
      </c>
      <c r="B96" s="230"/>
      <c r="C96" s="47"/>
    </row>
    <row r="97" spans="1:3" ht="15">
      <c r="A97" s="90"/>
      <c r="B97" s="90"/>
      <c r="C97" s="69"/>
    </row>
    <row r="98" spans="1:3" ht="15">
      <c r="A98" s="90"/>
      <c r="B98" s="90"/>
      <c r="C98" s="69"/>
    </row>
    <row r="99" spans="1:3" ht="15">
      <c r="A99" s="90"/>
      <c r="B99" s="90"/>
      <c r="C99" s="69"/>
    </row>
    <row r="100" spans="1:3" ht="15">
      <c r="A100" s="90"/>
      <c r="B100" s="90"/>
      <c r="C100" s="69"/>
    </row>
    <row r="101" spans="1:3" ht="15">
      <c r="A101" s="90"/>
      <c r="B101" s="90"/>
      <c r="C101" s="69"/>
    </row>
    <row r="102" spans="1:3" ht="15">
      <c r="A102" s="90"/>
      <c r="B102" s="90"/>
      <c r="C102" s="69"/>
    </row>
    <row r="103" spans="1:3" ht="15">
      <c r="A103" s="90"/>
      <c r="B103" s="90"/>
      <c r="C103" s="69"/>
    </row>
    <row r="104" spans="1:3" ht="15">
      <c r="A104" s="90"/>
      <c r="B104" s="90"/>
      <c r="C104" s="69"/>
    </row>
    <row r="105" spans="1:3" ht="15">
      <c r="A105" s="90"/>
      <c r="B105" s="90"/>
      <c r="C105" s="69"/>
    </row>
    <row r="106" spans="1:3" ht="15">
      <c r="A106" s="90"/>
      <c r="B106" s="90"/>
      <c r="C106" s="69"/>
    </row>
    <row r="107" spans="1:5" ht="15">
      <c r="A107" s="3"/>
      <c r="B107" s="3"/>
      <c r="C107" s="3"/>
      <c r="E107" s="154" t="s">
        <v>263</v>
      </c>
    </row>
    <row r="108" ht="15.75" thickBot="1">
      <c r="E108" s="21"/>
    </row>
    <row r="109" spans="1:5" ht="15.75" thickTop="1">
      <c r="A109" s="2" t="s">
        <v>0</v>
      </c>
      <c r="B109" s="215" t="s">
        <v>24</v>
      </c>
      <c r="C109" s="216"/>
      <c r="D109" s="216"/>
      <c r="E109" s="235"/>
    </row>
    <row r="110" spans="1:5" ht="15.75" thickBot="1">
      <c r="A110" s="16" t="s">
        <v>1</v>
      </c>
      <c r="B110" s="268" t="s">
        <v>142</v>
      </c>
      <c r="C110" s="269"/>
      <c r="D110" s="269"/>
      <c r="E110" s="270"/>
    </row>
    <row r="111" spans="1:5" ht="42.75" customHeight="1" thickBot="1" thickTop="1">
      <c r="A111" s="231" t="s">
        <v>2</v>
      </c>
      <c r="B111" s="172"/>
      <c r="C111" s="35" t="s">
        <v>3</v>
      </c>
      <c r="D111" s="124" t="s">
        <v>34</v>
      </c>
      <c r="E111" s="38" t="s">
        <v>35</v>
      </c>
    </row>
    <row r="112" spans="1:5" ht="18" customHeight="1" thickTop="1">
      <c r="A112" s="321" t="s">
        <v>18</v>
      </c>
      <c r="B112" s="308"/>
      <c r="C112" s="12" t="s">
        <v>17</v>
      </c>
      <c r="D112" s="48"/>
      <c r="E112" s="17">
        <f>D112*12</f>
        <v>0</v>
      </c>
    </row>
    <row r="113" spans="1:5" ht="18" customHeight="1">
      <c r="A113" s="166" t="s">
        <v>166</v>
      </c>
      <c r="B113" s="167"/>
      <c r="C113" s="12" t="s">
        <v>16</v>
      </c>
      <c r="D113" s="48"/>
      <c r="E113" s="15">
        <f>D113*52</f>
        <v>0</v>
      </c>
    </row>
    <row r="114" spans="1:5" ht="18" customHeight="1">
      <c r="A114" s="168" t="s">
        <v>233</v>
      </c>
      <c r="B114" s="169"/>
      <c r="C114" s="13" t="s">
        <v>19</v>
      </c>
      <c r="D114" s="48"/>
      <c r="E114" s="15">
        <f>D114*1</f>
        <v>0</v>
      </c>
    </row>
    <row r="115" spans="1:5" ht="18" customHeight="1">
      <c r="A115" s="168" t="s">
        <v>167</v>
      </c>
      <c r="B115" s="169"/>
      <c r="C115" s="13" t="s">
        <v>25</v>
      </c>
      <c r="D115" s="48"/>
      <c r="E115" s="15">
        <f>D115*2</f>
        <v>0</v>
      </c>
    </row>
    <row r="116" spans="1:5" ht="18" customHeight="1" thickBot="1">
      <c r="A116" s="267" t="s">
        <v>6</v>
      </c>
      <c r="B116" s="211"/>
      <c r="C116" s="20" t="s">
        <v>26</v>
      </c>
      <c r="D116" s="271"/>
      <c r="E116" s="272"/>
    </row>
    <row r="117" spans="1:5" ht="18" customHeight="1" thickBot="1" thickTop="1">
      <c r="A117" s="236" t="s">
        <v>12</v>
      </c>
      <c r="B117" s="237"/>
      <c r="C117" s="232">
        <f>SUM(E112:E115)</f>
        <v>0</v>
      </c>
      <c r="D117" s="233"/>
      <c r="E117" s="234"/>
    </row>
    <row r="118" spans="1:5" ht="18" customHeight="1" thickTop="1">
      <c r="A118" s="5"/>
      <c r="B118" s="5"/>
      <c r="C118" s="76"/>
      <c r="D118" s="41"/>
      <c r="E118" s="41"/>
    </row>
    <row r="119" spans="1:5" ht="18" customHeight="1">
      <c r="A119" s="5"/>
      <c r="B119" s="5"/>
      <c r="C119" s="76"/>
      <c r="D119" s="41"/>
      <c r="E119" s="41"/>
    </row>
    <row r="120" spans="1:5" ht="18" customHeight="1">
      <c r="A120" s="63" t="s">
        <v>36</v>
      </c>
      <c r="B120" s="63"/>
      <c r="C120" s="63"/>
      <c r="D120" s="240"/>
      <c r="E120" s="240"/>
    </row>
    <row r="121" ht="18" customHeight="1" thickBot="1">
      <c r="E121" s="64"/>
    </row>
    <row r="122" spans="1:5" ht="18" customHeight="1">
      <c r="A122" s="44" t="s">
        <v>0</v>
      </c>
      <c r="B122" s="180" t="s">
        <v>73</v>
      </c>
      <c r="C122" s="181"/>
      <c r="D122" s="181"/>
      <c r="E122" s="182"/>
    </row>
    <row r="123" spans="1:5" ht="18" customHeight="1" thickBot="1">
      <c r="A123" s="65" t="s">
        <v>1</v>
      </c>
      <c r="B123" s="183" t="s">
        <v>139</v>
      </c>
      <c r="C123" s="184"/>
      <c r="D123" s="184"/>
      <c r="E123" s="185"/>
    </row>
    <row r="124" spans="1:5" ht="31.5" customHeight="1" thickBot="1">
      <c r="A124" s="171" t="s">
        <v>2</v>
      </c>
      <c r="B124" s="172"/>
      <c r="C124" s="45" t="s">
        <v>3</v>
      </c>
      <c r="D124" s="36" t="s">
        <v>34</v>
      </c>
      <c r="E124" s="39" t="s">
        <v>35</v>
      </c>
    </row>
    <row r="125" spans="1:5" ht="18" customHeight="1" thickTop="1">
      <c r="A125" s="173" t="s">
        <v>74</v>
      </c>
      <c r="B125" s="165"/>
      <c r="C125" s="10" t="s">
        <v>20</v>
      </c>
      <c r="D125" s="66"/>
      <c r="E125" s="67">
        <f>D125*4</f>
        <v>0</v>
      </c>
    </row>
    <row r="126" spans="1:5" ht="27.75" customHeight="1">
      <c r="A126" s="227" t="s">
        <v>170</v>
      </c>
      <c r="B126" s="228"/>
      <c r="C126" s="11" t="s">
        <v>16</v>
      </c>
      <c r="D126" s="66"/>
      <c r="E126" s="29">
        <f>D126*52</f>
        <v>0</v>
      </c>
    </row>
    <row r="127" spans="1:5" ht="18" customHeight="1">
      <c r="A127" s="227" t="s">
        <v>169</v>
      </c>
      <c r="B127" s="228"/>
      <c r="C127" s="11" t="s">
        <v>25</v>
      </c>
      <c r="D127" s="66"/>
      <c r="E127" s="29">
        <f>D127*2</f>
        <v>0</v>
      </c>
    </row>
    <row r="128" spans="1:5" ht="18" customHeight="1">
      <c r="A128" s="175" t="s">
        <v>168</v>
      </c>
      <c r="B128" s="169"/>
      <c r="C128" s="11" t="s">
        <v>19</v>
      </c>
      <c r="D128" s="66"/>
      <c r="E128" s="29">
        <f>D128*1</f>
        <v>0</v>
      </c>
    </row>
    <row r="129" spans="1:5" ht="18" customHeight="1">
      <c r="A129" s="175" t="s">
        <v>5</v>
      </c>
      <c r="B129" s="169"/>
      <c r="C129" s="11" t="s">
        <v>25</v>
      </c>
      <c r="D129" s="66"/>
      <c r="E129" s="29">
        <f>D129*2</f>
        <v>0</v>
      </c>
    </row>
    <row r="130" spans="1:5" ht="18" customHeight="1" thickBot="1">
      <c r="A130" s="210" t="s">
        <v>6</v>
      </c>
      <c r="B130" s="211"/>
      <c r="C130" s="14" t="s">
        <v>26</v>
      </c>
      <c r="D130" s="213"/>
      <c r="E130" s="214"/>
    </row>
    <row r="131" spans="1:5" ht="18" customHeight="1" thickBot="1" thickTop="1">
      <c r="A131" s="218" t="s">
        <v>12</v>
      </c>
      <c r="B131" s="219"/>
      <c r="C131" s="220">
        <f>SUM(E125:E129)</f>
        <v>0</v>
      </c>
      <c r="D131" s="221"/>
      <c r="E131" s="222"/>
    </row>
    <row r="132" spans="1:5" ht="18" customHeight="1">
      <c r="A132" s="5"/>
      <c r="B132" s="5"/>
      <c r="C132" s="76"/>
      <c r="D132" s="41"/>
      <c r="E132" s="41" t="s">
        <v>264</v>
      </c>
    </row>
    <row r="133" spans="1:5" ht="18" customHeight="1">
      <c r="A133" s="5"/>
      <c r="B133" s="5"/>
      <c r="C133" s="76"/>
      <c r="D133" s="41"/>
      <c r="E133" s="41"/>
    </row>
    <row r="134" spans="1:3" ht="15">
      <c r="A134" s="5"/>
      <c r="B134" s="5"/>
      <c r="C134" s="4"/>
    </row>
    <row r="135" spans="1:3" ht="15.75">
      <c r="A135" s="6"/>
      <c r="B135" s="6"/>
      <c r="C135" s="4"/>
    </row>
    <row r="136" spans="1:5" ht="18">
      <c r="A136" s="49" t="s">
        <v>36</v>
      </c>
      <c r="B136" s="49"/>
      <c r="C136" s="49"/>
      <c r="D136" s="225"/>
      <c r="E136" s="225"/>
    </row>
    <row r="137" ht="15.75" thickBot="1"/>
    <row r="138" spans="1:5" ht="15.75" thickTop="1">
      <c r="A138" s="2" t="s">
        <v>0</v>
      </c>
      <c r="B138" s="215" t="s">
        <v>28</v>
      </c>
      <c r="C138" s="216"/>
      <c r="D138" s="216"/>
      <c r="E138" s="235"/>
    </row>
    <row r="139" spans="1:5" ht="15.75" thickBot="1">
      <c r="A139" s="16" t="s">
        <v>1</v>
      </c>
      <c r="B139" s="268" t="s">
        <v>140</v>
      </c>
      <c r="C139" s="269"/>
      <c r="D139" s="269"/>
      <c r="E139" s="273"/>
    </row>
    <row r="140" spans="1:5" ht="45" customHeight="1" thickBot="1">
      <c r="A140" s="231" t="s">
        <v>2</v>
      </c>
      <c r="B140" s="172"/>
      <c r="C140" s="35" t="s">
        <v>3</v>
      </c>
      <c r="D140" s="124" t="s">
        <v>34</v>
      </c>
      <c r="E140" s="40" t="s">
        <v>35</v>
      </c>
    </row>
    <row r="141" spans="1:5" ht="18" customHeight="1" thickTop="1">
      <c r="A141" s="164" t="s">
        <v>215</v>
      </c>
      <c r="B141" s="165"/>
      <c r="C141" s="12" t="s">
        <v>16</v>
      </c>
      <c r="D141" s="48"/>
      <c r="E141" s="17">
        <f>D141*52</f>
        <v>0</v>
      </c>
    </row>
    <row r="142" spans="1:5" ht="18" customHeight="1">
      <c r="A142" s="166" t="s">
        <v>18</v>
      </c>
      <c r="B142" s="167"/>
      <c r="C142" s="12" t="s">
        <v>16</v>
      </c>
      <c r="D142" s="48"/>
      <c r="E142" s="17">
        <f>D142*52</f>
        <v>0</v>
      </c>
    </row>
    <row r="143" spans="1:5" ht="18" customHeight="1">
      <c r="A143" s="168" t="s">
        <v>218</v>
      </c>
      <c r="B143" s="169"/>
      <c r="C143" s="13" t="s">
        <v>20</v>
      </c>
      <c r="D143" s="48"/>
      <c r="E143" s="15">
        <f>D143*4</f>
        <v>0</v>
      </c>
    </row>
    <row r="144" spans="1:5" ht="18" customHeight="1">
      <c r="A144" s="168" t="s">
        <v>252</v>
      </c>
      <c r="B144" s="169"/>
      <c r="C144" s="13" t="s">
        <v>16</v>
      </c>
      <c r="D144" s="48"/>
      <c r="E144" s="15">
        <f>D144*52</f>
        <v>0</v>
      </c>
    </row>
    <row r="145" spans="1:5" ht="18" customHeight="1">
      <c r="A145" s="168" t="s">
        <v>253</v>
      </c>
      <c r="B145" s="169"/>
      <c r="C145" s="13" t="s">
        <v>16</v>
      </c>
      <c r="D145" s="48"/>
      <c r="E145" s="15">
        <f>D145*52</f>
        <v>0</v>
      </c>
    </row>
    <row r="146" spans="1:5" ht="18" customHeight="1">
      <c r="A146" s="168" t="s">
        <v>254</v>
      </c>
      <c r="B146" s="169"/>
      <c r="C146" s="13" t="s">
        <v>20</v>
      </c>
      <c r="D146" s="48"/>
      <c r="E146" s="15">
        <f>D146*4</f>
        <v>0</v>
      </c>
    </row>
    <row r="147" spans="1:5" ht="18" customHeight="1">
      <c r="A147" s="168" t="s">
        <v>216</v>
      </c>
      <c r="B147" s="169"/>
      <c r="C147" s="13" t="s">
        <v>16</v>
      </c>
      <c r="D147" s="48"/>
      <c r="E147" s="15">
        <f>D147*52</f>
        <v>0</v>
      </c>
    </row>
    <row r="148" spans="1:5" ht="18" customHeight="1">
      <c r="A148" s="168" t="s">
        <v>219</v>
      </c>
      <c r="B148" s="169"/>
      <c r="C148" s="13" t="s">
        <v>16</v>
      </c>
      <c r="D148" s="48"/>
      <c r="E148" s="19">
        <f>D148*52</f>
        <v>0</v>
      </c>
    </row>
    <row r="149" spans="1:5" ht="18" customHeight="1">
      <c r="A149" s="166" t="s">
        <v>255</v>
      </c>
      <c r="B149" s="167"/>
      <c r="C149" s="18" t="s">
        <v>20</v>
      </c>
      <c r="D149" s="48"/>
      <c r="E149" s="19">
        <f>D149*4</f>
        <v>0</v>
      </c>
    </row>
    <row r="150" spans="1:5" ht="18" customHeight="1">
      <c r="A150" s="166" t="s">
        <v>214</v>
      </c>
      <c r="B150" s="167"/>
      <c r="C150" s="18" t="s">
        <v>16</v>
      </c>
      <c r="D150" s="48"/>
      <c r="E150" s="19">
        <f>D150*52</f>
        <v>0</v>
      </c>
    </row>
    <row r="151" spans="1:5" ht="18" customHeight="1">
      <c r="A151" s="166" t="s">
        <v>220</v>
      </c>
      <c r="B151" s="167"/>
      <c r="C151" s="18" t="s">
        <v>20</v>
      </c>
      <c r="D151" s="48"/>
      <c r="E151" s="19">
        <f>D151*4</f>
        <v>0</v>
      </c>
    </row>
    <row r="152" spans="1:5" ht="18" customHeight="1" thickBot="1">
      <c r="A152" s="267" t="s">
        <v>84</v>
      </c>
      <c r="B152" s="211"/>
      <c r="C152" s="14" t="s">
        <v>15</v>
      </c>
      <c r="D152" s="213"/>
      <c r="E152" s="274"/>
    </row>
    <row r="153" spans="1:5" ht="18" customHeight="1" thickBot="1" thickTop="1">
      <c r="A153" s="262" t="s">
        <v>12</v>
      </c>
      <c r="B153" s="263"/>
      <c r="C153" s="258">
        <f>SUM(E141:E151)</f>
        <v>0</v>
      </c>
      <c r="D153" s="259"/>
      <c r="E153" s="260"/>
    </row>
    <row r="154" spans="1:3" ht="18" customHeight="1" thickBot="1" thickTop="1">
      <c r="A154" s="3"/>
      <c r="B154" s="3"/>
      <c r="C154" s="3"/>
    </row>
    <row r="155" spans="1:3" ht="18" customHeight="1" thickBot="1">
      <c r="A155" s="229" t="s">
        <v>13</v>
      </c>
      <c r="B155" s="230"/>
      <c r="C155" s="47"/>
    </row>
    <row r="156" spans="1:3" ht="15">
      <c r="A156" s="90"/>
      <c r="B156" s="90"/>
      <c r="C156" s="69"/>
    </row>
    <row r="157" spans="1:3" ht="15">
      <c r="A157" s="90"/>
      <c r="B157" s="90"/>
      <c r="C157" s="69"/>
    </row>
    <row r="158" spans="1:3" ht="15">
      <c r="A158" s="90"/>
      <c r="B158" s="90"/>
      <c r="C158" s="69"/>
    </row>
    <row r="159" spans="1:5" ht="15">
      <c r="A159" s="90"/>
      <c r="B159" s="90"/>
      <c r="C159" s="69"/>
      <c r="E159" s="154" t="s">
        <v>265</v>
      </c>
    </row>
    <row r="160" spans="1:3" ht="15">
      <c r="A160" s="90"/>
      <c r="B160" s="90"/>
      <c r="C160" s="69"/>
    </row>
    <row r="161" spans="1:3" ht="15">
      <c r="A161" s="90"/>
      <c r="B161" s="90"/>
      <c r="C161" s="69"/>
    </row>
    <row r="162" spans="1:5" ht="18">
      <c r="A162" s="80" t="s">
        <v>36</v>
      </c>
      <c r="B162" s="80"/>
      <c r="C162" s="80"/>
      <c r="D162" s="225"/>
      <c r="E162" s="225"/>
    </row>
    <row r="163" ht="15.75" thickBot="1">
      <c r="E163" s="21"/>
    </row>
    <row r="164" spans="1:5" ht="15">
      <c r="A164" s="44" t="s">
        <v>0</v>
      </c>
      <c r="B164" s="180" t="s">
        <v>43</v>
      </c>
      <c r="C164" s="181"/>
      <c r="D164" s="181"/>
      <c r="E164" s="182"/>
    </row>
    <row r="165" spans="1:5" ht="15.75" thickBot="1">
      <c r="A165" s="23" t="s">
        <v>1</v>
      </c>
      <c r="B165" s="183" t="s">
        <v>143</v>
      </c>
      <c r="C165" s="226"/>
      <c r="D165" s="226"/>
      <c r="E165" s="185"/>
    </row>
    <row r="166" spans="1:5" ht="30" customHeight="1" thickBot="1">
      <c r="A166" s="171" t="s">
        <v>2</v>
      </c>
      <c r="B166" s="172"/>
      <c r="C166" s="45" t="s">
        <v>3</v>
      </c>
      <c r="D166" s="36" t="s">
        <v>34</v>
      </c>
      <c r="E166" s="39" t="s">
        <v>35</v>
      </c>
    </row>
    <row r="167" spans="1:5" ht="18" customHeight="1" thickTop="1">
      <c r="A167" s="173" t="s">
        <v>184</v>
      </c>
      <c r="B167" s="165"/>
      <c r="C167" s="10" t="s">
        <v>16</v>
      </c>
      <c r="D167" s="48"/>
      <c r="E167" s="26">
        <f>D167*52</f>
        <v>0</v>
      </c>
    </row>
    <row r="168" spans="1:5" ht="18" customHeight="1">
      <c r="A168" s="174" t="s">
        <v>185</v>
      </c>
      <c r="B168" s="167"/>
      <c r="C168" s="11" t="s">
        <v>16</v>
      </c>
      <c r="D168" s="48"/>
      <c r="E168" s="24">
        <f>D168*52</f>
        <v>0</v>
      </c>
    </row>
    <row r="169" spans="1:5" ht="18" customHeight="1">
      <c r="A169" s="175" t="s">
        <v>4</v>
      </c>
      <c r="B169" s="169"/>
      <c r="C169" s="11" t="s">
        <v>16</v>
      </c>
      <c r="D169" s="48"/>
      <c r="E169" s="24">
        <f>D169*52</f>
        <v>0</v>
      </c>
    </row>
    <row r="170" spans="1:5" ht="18" customHeight="1">
      <c r="A170" s="175" t="s">
        <v>186</v>
      </c>
      <c r="B170" s="169"/>
      <c r="C170" s="11" t="s">
        <v>20</v>
      </c>
      <c r="D170" s="48"/>
      <c r="E170" s="24">
        <f>D170*4</f>
        <v>0</v>
      </c>
    </row>
    <row r="171" spans="1:5" ht="18" customHeight="1">
      <c r="A171" s="175" t="s">
        <v>234</v>
      </c>
      <c r="B171" s="169"/>
      <c r="C171" s="11" t="s">
        <v>25</v>
      </c>
      <c r="D171" s="48"/>
      <c r="E171" s="24">
        <f>D171*2</f>
        <v>0</v>
      </c>
    </row>
    <row r="172" spans="1:5" ht="18" customHeight="1">
      <c r="A172" s="175" t="s">
        <v>44</v>
      </c>
      <c r="B172" s="169"/>
      <c r="C172" s="11" t="s">
        <v>17</v>
      </c>
      <c r="D172" s="48"/>
      <c r="E172" s="24">
        <f>D172*12</f>
        <v>0</v>
      </c>
    </row>
    <row r="173" spans="1:5" ht="18" customHeight="1">
      <c r="A173" s="175" t="s">
        <v>45</v>
      </c>
      <c r="B173" s="169"/>
      <c r="C173" s="11" t="s">
        <v>23</v>
      </c>
      <c r="D173" s="48"/>
      <c r="E173" s="29">
        <f>D173*12</f>
        <v>0</v>
      </c>
    </row>
    <row r="174" spans="1:5" ht="35.25" customHeight="1" thickBot="1">
      <c r="A174" s="176" t="s">
        <v>46</v>
      </c>
      <c r="B174" s="177"/>
      <c r="C174" s="54" t="s">
        <v>15</v>
      </c>
      <c r="D174" s="213"/>
      <c r="E174" s="214"/>
    </row>
    <row r="175" spans="1:5" ht="18" customHeight="1" thickBot="1" thickTop="1">
      <c r="A175" s="218" t="s">
        <v>12</v>
      </c>
      <c r="B175" s="219"/>
      <c r="C175" s="220">
        <f>SUM(E167:E173)</f>
        <v>0</v>
      </c>
      <c r="D175" s="221"/>
      <c r="E175" s="222"/>
    </row>
    <row r="176" spans="1:5" ht="18" customHeight="1" thickBot="1">
      <c r="A176" s="42"/>
      <c r="B176" s="42"/>
      <c r="C176" s="78"/>
      <c r="D176" s="41"/>
      <c r="E176" s="41"/>
    </row>
    <row r="177" spans="1:5" ht="18" customHeight="1" thickBot="1">
      <c r="A177" s="223" t="s">
        <v>29</v>
      </c>
      <c r="B177" s="224"/>
      <c r="C177" s="47"/>
      <c r="D177" s="46"/>
      <c r="E177" s="46"/>
    </row>
    <row r="178" spans="1:5" ht="18" customHeight="1">
      <c r="A178" s="68"/>
      <c r="B178" s="68"/>
      <c r="C178" s="69"/>
      <c r="D178" s="46"/>
      <c r="E178" s="46"/>
    </row>
    <row r="179" spans="1:5" ht="18" customHeight="1">
      <c r="A179" s="68"/>
      <c r="B179" s="68"/>
      <c r="C179" s="69"/>
      <c r="D179" s="46"/>
      <c r="E179" s="46"/>
    </row>
    <row r="180" spans="1:5" ht="18" customHeight="1">
      <c r="A180" s="68"/>
      <c r="B180" s="68"/>
      <c r="C180" s="69"/>
      <c r="D180" s="46"/>
      <c r="E180" s="46"/>
    </row>
    <row r="181" spans="1:5" ht="18" customHeight="1">
      <c r="A181" s="68"/>
      <c r="B181" s="68"/>
      <c r="C181" s="69"/>
      <c r="D181" s="46"/>
      <c r="E181" s="46"/>
    </row>
    <row r="182" spans="1:5" ht="18" customHeight="1">
      <c r="A182" s="68"/>
      <c r="B182" s="68"/>
      <c r="C182" s="69"/>
      <c r="D182" s="46"/>
      <c r="E182" s="46"/>
    </row>
    <row r="183" spans="1:5" ht="18" customHeight="1">
      <c r="A183" s="68"/>
      <c r="B183" s="68"/>
      <c r="C183" s="69"/>
      <c r="D183" s="46"/>
      <c r="E183" s="46"/>
    </row>
    <row r="184" spans="1:5" ht="18" customHeight="1">
      <c r="A184" s="68"/>
      <c r="B184" s="68"/>
      <c r="C184" s="69"/>
      <c r="D184" s="46"/>
      <c r="E184" s="46"/>
    </row>
    <row r="185" spans="1:5" ht="18" customHeight="1">
      <c r="A185" s="68"/>
      <c r="B185" s="68"/>
      <c r="C185" s="69"/>
      <c r="D185" s="46"/>
      <c r="E185" s="156" t="s">
        <v>266</v>
      </c>
    </row>
    <row r="186" spans="1:3" ht="15">
      <c r="A186" s="90"/>
      <c r="B186" s="90"/>
      <c r="C186" s="69"/>
    </row>
    <row r="187" spans="1:3" ht="15">
      <c r="A187" s="90"/>
      <c r="B187" s="90"/>
      <c r="C187" s="69"/>
    </row>
    <row r="188" spans="1:3" ht="15">
      <c r="A188" s="90"/>
      <c r="B188" s="90"/>
      <c r="C188" s="69"/>
    </row>
    <row r="189" spans="1:3" ht="16.5" customHeight="1">
      <c r="A189" s="90"/>
      <c r="B189" s="90"/>
      <c r="C189" s="69"/>
    </row>
    <row r="190" spans="1:5" ht="15.75" customHeight="1">
      <c r="A190" s="80" t="s">
        <v>36</v>
      </c>
      <c r="B190" s="80"/>
      <c r="C190" s="80"/>
      <c r="D190" s="225"/>
      <c r="E190" s="225"/>
    </row>
    <row r="191" ht="15.75" thickBot="1">
      <c r="E191" s="21"/>
    </row>
    <row r="192" spans="1:5" ht="15">
      <c r="A192" s="44" t="s">
        <v>0</v>
      </c>
      <c r="B192" s="180" t="s">
        <v>75</v>
      </c>
      <c r="C192" s="181"/>
      <c r="D192" s="181"/>
      <c r="E192" s="182"/>
    </row>
    <row r="193" spans="1:5" ht="15.75" thickBot="1">
      <c r="A193" s="23" t="s">
        <v>1</v>
      </c>
      <c r="B193" s="183" t="s">
        <v>144</v>
      </c>
      <c r="C193" s="226"/>
      <c r="D193" s="226"/>
      <c r="E193" s="185"/>
    </row>
    <row r="194" spans="1:5" ht="34.5" customHeight="1" thickBot="1">
      <c r="A194" s="171" t="s">
        <v>2</v>
      </c>
      <c r="B194" s="172"/>
      <c r="C194" s="45" t="s">
        <v>3</v>
      </c>
      <c r="D194" s="36" t="s">
        <v>34</v>
      </c>
      <c r="E194" s="39" t="s">
        <v>35</v>
      </c>
    </row>
    <row r="195" spans="1:5" ht="18" customHeight="1" thickTop="1">
      <c r="A195" s="173" t="s">
        <v>187</v>
      </c>
      <c r="B195" s="165"/>
      <c r="C195" s="10" t="s">
        <v>16</v>
      </c>
      <c r="D195" s="48"/>
      <c r="E195" s="56">
        <f>D195*52</f>
        <v>0</v>
      </c>
    </row>
    <row r="196" spans="1:5" ht="18" customHeight="1">
      <c r="A196" s="174" t="s">
        <v>188</v>
      </c>
      <c r="B196" s="167"/>
      <c r="C196" s="11" t="s">
        <v>16</v>
      </c>
      <c r="D196" s="48"/>
      <c r="E196" s="58">
        <f>D196*52</f>
        <v>0</v>
      </c>
    </row>
    <row r="197" spans="1:5" ht="18" customHeight="1">
      <c r="A197" s="175" t="s">
        <v>79</v>
      </c>
      <c r="B197" s="169"/>
      <c r="C197" s="11" t="s">
        <v>16</v>
      </c>
      <c r="D197" s="48"/>
      <c r="E197" s="26">
        <f>D197*52</f>
        <v>0</v>
      </c>
    </row>
    <row r="198" spans="1:5" ht="18" customHeight="1">
      <c r="A198" s="175" t="s">
        <v>190</v>
      </c>
      <c r="B198" s="169"/>
      <c r="C198" s="11" t="s">
        <v>30</v>
      </c>
      <c r="D198" s="48"/>
      <c r="E198" s="24">
        <f>D198*24</f>
        <v>0</v>
      </c>
    </row>
    <row r="199" spans="1:5" ht="18" customHeight="1">
      <c r="A199" s="175" t="s">
        <v>235</v>
      </c>
      <c r="B199" s="169"/>
      <c r="C199" s="11" t="s">
        <v>76</v>
      </c>
      <c r="D199" s="48"/>
      <c r="E199" s="24">
        <f>D199*3</f>
        <v>0</v>
      </c>
    </row>
    <row r="200" spans="1:5" ht="18" customHeight="1">
      <c r="A200" s="175" t="s">
        <v>80</v>
      </c>
      <c r="B200" s="169"/>
      <c r="C200" s="11" t="s">
        <v>25</v>
      </c>
      <c r="D200" s="48"/>
      <c r="E200" s="24">
        <f>D200*2</f>
        <v>0</v>
      </c>
    </row>
    <row r="201" spans="1:5" ht="18" customHeight="1">
      <c r="A201" s="174" t="s">
        <v>189</v>
      </c>
      <c r="B201" s="167"/>
      <c r="C201" s="18" t="s">
        <v>16</v>
      </c>
      <c r="D201" s="70"/>
      <c r="E201" s="24">
        <f>D201*52</f>
        <v>0</v>
      </c>
    </row>
    <row r="202" spans="1:5" ht="18" customHeight="1" thickBot="1">
      <c r="A202" s="210" t="s">
        <v>81</v>
      </c>
      <c r="B202" s="211"/>
      <c r="C202" s="54" t="s">
        <v>15</v>
      </c>
      <c r="D202" s="213"/>
      <c r="E202" s="214"/>
    </row>
    <row r="203" spans="1:5" ht="18" customHeight="1" thickBot="1" thickTop="1">
      <c r="A203" s="218" t="s">
        <v>12</v>
      </c>
      <c r="B203" s="219"/>
      <c r="C203" s="220">
        <f>SUM(E195:E201)</f>
        <v>0</v>
      </c>
      <c r="D203" s="221"/>
      <c r="E203" s="222"/>
    </row>
    <row r="204" spans="1:5" ht="18" customHeight="1" thickBot="1">
      <c r="A204" s="42"/>
      <c r="B204" s="42"/>
      <c r="C204" s="78"/>
      <c r="D204" s="41"/>
      <c r="E204" s="41"/>
    </row>
    <row r="205" spans="1:5" ht="18" customHeight="1" thickBot="1">
      <c r="A205" s="223" t="s">
        <v>29</v>
      </c>
      <c r="B205" s="224"/>
      <c r="C205" s="47"/>
      <c r="D205" s="46"/>
      <c r="E205" s="46"/>
    </row>
    <row r="206" spans="1:3" ht="18" customHeight="1">
      <c r="A206" s="90"/>
      <c r="B206" s="90"/>
      <c r="C206" s="69"/>
    </row>
    <row r="207" spans="1:3" ht="15">
      <c r="A207" s="90"/>
      <c r="B207" s="90"/>
      <c r="C207" s="69"/>
    </row>
    <row r="208" spans="1:3" ht="15">
      <c r="A208" s="90"/>
      <c r="B208" s="90"/>
      <c r="C208" s="69"/>
    </row>
    <row r="209" spans="1:3" ht="15">
      <c r="A209" s="90"/>
      <c r="B209" s="90"/>
      <c r="C209" s="69"/>
    </row>
    <row r="210" spans="1:3" ht="15">
      <c r="A210" s="90"/>
      <c r="B210" s="90"/>
      <c r="C210" s="69"/>
    </row>
    <row r="211" spans="1:3" ht="15">
      <c r="A211" s="90"/>
      <c r="B211" s="90"/>
      <c r="C211" s="69"/>
    </row>
    <row r="212" spans="1:4" ht="15">
      <c r="A212" s="91"/>
      <c r="B212" s="91"/>
      <c r="C212" s="69"/>
      <c r="D212" s="74"/>
    </row>
    <row r="213" spans="1:4" ht="15">
      <c r="A213" s="91"/>
      <c r="B213" s="91"/>
      <c r="C213" s="69"/>
      <c r="D213" s="74"/>
    </row>
    <row r="214" spans="1:5" ht="15">
      <c r="A214" s="91"/>
      <c r="B214" s="91"/>
      <c r="C214" s="69"/>
      <c r="D214" s="74"/>
      <c r="E214" s="154" t="s">
        <v>267</v>
      </c>
    </row>
    <row r="215" spans="1:5" ht="15">
      <c r="A215" s="91"/>
      <c r="B215" s="91"/>
      <c r="C215" s="69"/>
      <c r="D215" s="92"/>
      <c r="E215" s="77"/>
    </row>
    <row r="216" spans="1:5" ht="15">
      <c r="A216" s="91"/>
      <c r="B216" s="91"/>
      <c r="C216" s="69"/>
      <c r="D216" s="92"/>
      <c r="E216" s="77"/>
    </row>
    <row r="217" spans="1:5" ht="15">
      <c r="A217" s="91"/>
      <c r="B217" s="91"/>
      <c r="C217" s="69"/>
      <c r="D217" s="92"/>
      <c r="E217" s="77"/>
    </row>
    <row r="218" spans="1:5" ht="15">
      <c r="A218" s="93"/>
      <c r="B218" s="93"/>
      <c r="C218" s="93"/>
      <c r="D218" s="74"/>
      <c r="E218" s="77"/>
    </row>
    <row r="219" spans="1:5" ht="18">
      <c r="A219" s="80" t="s">
        <v>36</v>
      </c>
      <c r="B219" s="80"/>
      <c r="C219" s="80"/>
      <c r="D219" s="225"/>
      <c r="E219" s="225"/>
    </row>
    <row r="220" ht="15.75" thickBot="1">
      <c r="E220" s="21"/>
    </row>
    <row r="221" spans="1:5" ht="15">
      <c r="A221" s="44" t="s">
        <v>0</v>
      </c>
      <c r="B221" s="180" t="s">
        <v>122</v>
      </c>
      <c r="C221" s="181"/>
      <c r="D221" s="181"/>
      <c r="E221" s="182"/>
    </row>
    <row r="222" spans="1:5" ht="15.75" thickBot="1">
      <c r="A222" s="23" t="s">
        <v>1</v>
      </c>
      <c r="B222" s="275" t="s">
        <v>145</v>
      </c>
      <c r="C222" s="276"/>
      <c r="D222" s="276"/>
      <c r="E222" s="277"/>
    </row>
    <row r="223" spans="1:5" ht="33.75" customHeight="1" thickBot="1">
      <c r="A223" s="171" t="s">
        <v>2</v>
      </c>
      <c r="B223" s="172"/>
      <c r="C223" s="45" t="s">
        <v>3</v>
      </c>
      <c r="D223" s="36" t="s">
        <v>34</v>
      </c>
      <c r="E223" s="39" t="s">
        <v>35</v>
      </c>
    </row>
    <row r="224" spans="1:5" ht="18" customHeight="1" thickTop="1">
      <c r="A224" s="278" t="s">
        <v>171</v>
      </c>
      <c r="B224" s="279"/>
      <c r="C224" s="10" t="s">
        <v>16</v>
      </c>
      <c r="D224" s="89"/>
      <c r="E224" s="26">
        <f>D224*52</f>
        <v>0</v>
      </c>
    </row>
    <row r="225" spans="1:5" ht="18" customHeight="1">
      <c r="A225" s="174" t="s">
        <v>172</v>
      </c>
      <c r="B225" s="167"/>
      <c r="C225" s="11" t="s">
        <v>16</v>
      </c>
      <c r="D225" s="89"/>
      <c r="E225" s="26">
        <f>D225*52</f>
        <v>0</v>
      </c>
    </row>
    <row r="226" spans="1:5" ht="18" customHeight="1">
      <c r="A226" s="174" t="s">
        <v>4</v>
      </c>
      <c r="B226" s="167"/>
      <c r="C226" s="11" t="s">
        <v>30</v>
      </c>
      <c r="D226" s="89"/>
      <c r="E226" s="24">
        <f>D226*24</f>
        <v>0</v>
      </c>
    </row>
    <row r="227" spans="1:5" ht="18" customHeight="1">
      <c r="A227" s="175" t="s">
        <v>236</v>
      </c>
      <c r="B227" s="169"/>
      <c r="C227" s="11" t="s">
        <v>20</v>
      </c>
      <c r="D227" s="89"/>
      <c r="E227" s="24">
        <f>D227*4</f>
        <v>0</v>
      </c>
    </row>
    <row r="228" spans="1:5" ht="18" customHeight="1">
      <c r="A228" s="175" t="s">
        <v>5</v>
      </c>
      <c r="B228" s="169"/>
      <c r="C228" s="11" t="s">
        <v>17</v>
      </c>
      <c r="D228" s="89"/>
      <c r="E228" s="24">
        <f>D228*12</f>
        <v>0</v>
      </c>
    </row>
    <row r="229" spans="1:5" ht="18" customHeight="1">
      <c r="A229" s="175" t="s">
        <v>257</v>
      </c>
      <c r="B229" s="169"/>
      <c r="C229" s="11" t="s">
        <v>123</v>
      </c>
      <c r="D229" s="89"/>
      <c r="E229" s="24">
        <f>D229*52</f>
        <v>0</v>
      </c>
    </row>
    <row r="230" spans="1:5" ht="18" customHeight="1">
      <c r="A230" s="175" t="s">
        <v>256</v>
      </c>
      <c r="B230" s="169"/>
      <c r="C230" s="11" t="s">
        <v>16</v>
      </c>
      <c r="D230" s="89"/>
      <c r="E230" s="29">
        <f>D230*52</f>
        <v>0</v>
      </c>
    </row>
    <row r="231" spans="1:5" ht="18" customHeight="1">
      <c r="A231" s="256" t="s">
        <v>31</v>
      </c>
      <c r="B231" s="257"/>
      <c r="C231" s="11" t="s">
        <v>20</v>
      </c>
      <c r="D231" s="89"/>
      <c r="E231" s="29">
        <f>D231*4</f>
        <v>0</v>
      </c>
    </row>
    <row r="232" spans="1:5" ht="18" customHeight="1">
      <c r="A232" s="175" t="s">
        <v>32</v>
      </c>
      <c r="B232" s="169"/>
      <c r="C232" s="11" t="s">
        <v>30</v>
      </c>
      <c r="D232" s="89"/>
      <c r="E232" s="29">
        <f>D232*24</f>
        <v>0</v>
      </c>
    </row>
    <row r="233" spans="1:5" ht="18" customHeight="1">
      <c r="A233" s="175" t="s">
        <v>33</v>
      </c>
      <c r="B233" s="169"/>
      <c r="C233" s="11" t="s">
        <v>25</v>
      </c>
      <c r="D233" s="89"/>
      <c r="E233" s="29">
        <f>D233*2</f>
        <v>0</v>
      </c>
    </row>
    <row r="234" spans="1:5" ht="18" customHeight="1" thickBot="1">
      <c r="A234" s="210" t="s">
        <v>85</v>
      </c>
      <c r="B234" s="211"/>
      <c r="C234" s="14" t="s">
        <v>15</v>
      </c>
      <c r="D234" s="213"/>
      <c r="E234" s="214"/>
    </row>
    <row r="235" spans="1:5" ht="18" customHeight="1" thickBot="1" thickTop="1">
      <c r="A235" s="218" t="s">
        <v>12</v>
      </c>
      <c r="B235" s="219"/>
      <c r="C235" s="220">
        <f>SUM(E224:E233)</f>
        <v>0</v>
      </c>
      <c r="D235" s="221"/>
      <c r="E235" s="222"/>
    </row>
    <row r="236" spans="1:5" ht="18" customHeight="1" thickBot="1">
      <c r="A236" s="42"/>
      <c r="B236" s="42"/>
      <c r="C236" s="41"/>
      <c r="D236" s="41"/>
      <c r="E236" s="41"/>
    </row>
    <row r="237" spans="1:5" ht="18" customHeight="1" thickBot="1">
      <c r="A237" s="223" t="s">
        <v>29</v>
      </c>
      <c r="B237" s="261"/>
      <c r="C237" s="47"/>
      <c r="D237" s="46"/>
      <c r="E237" s="46"/>
    </row>
    <row r="238" spans="1:5" ht="15">
      <c r="A238" s="3"/>
      <c r="B238" s="3"/>
      <c r="C238" s="8"/>
      <c r="D238" s="8"/>
      <c r="E238" s="8"/>
    </row>
    <row r="239" spans="1:3" ht="15" customHeight="1">
      <c r="A239" s="3"/>
      <c r="B239" s="3"/>
      <c r="C239" s="3"/>
    </row>
    <row r="240" spans="1:3" ht="15">
      <c r="A240" s="3"/>
      <c r="B240" s="3"/>
      <c r="C240" s="3"/>
    </row>
    <row r="241" spans="1:3" ht="15">
      <c r="A241" s="3"/>
      <c r="B241" s="3"/>
      <c r="C241" s="3"/>
    </row>
    <row r="242" spans="1:5" ht="15">
      <c r="A242" s="3"/>
      <c r="B242" s="3"/>
      <c r="C242" s="3"/>
      <c r="E242" s="154" t="s">
        <v>268</v>
      </c>
    </row>
    <row r="243" spans="1:3" ht="14.25" customHeight="1">
      <c r="A243" s="3"/>
      <c r="B243" s="3"/>
      <c r="C243" s="3"/>
    </row>
    <row r="244" spans="1:3" ht="14.25" customHeight="1">
      <c r="A244" s="3"/>
      <c r="B244" s="3"/>
      <c r="C244" s="3"/>
    </row>
    <row r="245" spans="1:3" ht="15">
      <c r="A245" s="3"/>
      <c r="B245" s="3"/>
      <c r="C245" s="3"/>
    </row>
    <row r="246" spans="1:3" ht="15.75" customHeight="1">
      <c r="A246" s="3"/>
      <c r="B246" s="3"/>
      <c r="C246" s="3"/>
    </row>
    <row r="247" spans="1:5" ht="18">
      <c r="A247" s="80" t="s">
        <v>36</v>
      </c>
      <c r="B247" s="80"/>
      <c r="C247" s="80"/>
      <c r="D247" s="225"/>
      <c r="E247" s="225"/>
    </row>
    <row r="248" ht="15.75" thickBot="1">
      <c r="E248" s="9"/>
    </row>
    <row r="249" spans="1:5" ht="15.75" customHeight="1">
      <c r="A249" s="44" t="s">
        <v>0</v>
      </c>
      <c r="B249" s="180" t="s">
        <v>7</v>
      </c>
      <c r="C249" s="181"/>
      <c r="D249" s="181"/>
      <c r="E249" s="182"/>
    </row>
    <row r="250" spans="1:5" ht="15.75" thickBot="1">
      <c r="A250" s="23" t="s">
        <v>1</v>
      </c>
      <c r="B250" s="183" t="s">
        <v>145</v>
      </c>
      <c r="C250" s="226"/>
      <c r="D250" s="226"/>
      <c r="E250" s="185"/>
    </row>
    <row r="251" spans="1:5" ht="32.25" customHeight="1" thickBot="1">
      <c r="A251" s="171" t="s">
        <v>2</v>
      </c>
      <c r="B251" s="172"/>
      <c r="C251" s="45" t="s">
        <v>3</v>
      </c>
      <c r="D251" s="36" t="s">
        <v>34</v>
      </c>
      <c r="E251" s="39" t="s">
        <v>35</v>
      </c>
    </row>
    <row r="252" spans="1:5" ht="18" customHeight="1" thickTop="1">
      <c r="A252" s="173" t="s">
        <v>173</v>
      </c>
      <c r="B252" s="165"/>
      <c r="C252" s="10" t="s">
        <v>16</v>
      </c>
      <c r="D252" s="48"/>
      <c r="E252" s="26">
        <f>D252*52</f>
        <v>0</v>
      </c>
    </row>
    <row r="253" spans="1:5" ht="18" customHeight="1">
      <c r="A253" s="174" t="s">
        <v>174</v>
      </c>
      <c r="B253" s="167"/>
      <c r="C253" s="11" t="s">
        <v>16</v>
      </c>
      <c r="D253" s="48"/>
      <c r="E253" s="26">
        <f>D253*52</f>
        <v>0</v>
      </c>
    </row>
    <row r="254" spans="1:5" ht="18" customHeight="1">
      <c r="A254" s="175" t="s">
        <v>4</v>
      </c>
      <c r="B254" s="169"/>
      <c r="C254" s="11" t="s">
        <v>30</v>
      </c>
      <c r="D254" s="48"/>
      <c r="E254" s="24">
        <f>D254*24</f>
        <v>0</v>
      </c>
    </row>
    <row r="255" spans="1:5" ht="18" customHeight="1">
      <c r="A255" s="175" t="s">
        <v>237</v>
      </c>
      <c r="B255" s="169"/>
      <c r="C255" s="11" t="s">
        <v>20</v>
      </c>
      <c r="D255" s="48"/>
      <c r="E255" s="24">
        <f>D255*4</f>
        <v>0</v>
      </c>
    </row>
    <row r="256" spans="1:5" ht="18" customHeight="1">
      <c r="A256" s="175" t="s">
        <v>5</v>
      </c>
      <c r="B256" s="169"/>
      <c r="C256" s="11" t="s">
        <v>17</v>
      </c>
      <c r="D256" s="48"/>
      <c r="E256" s="24">
        <f>D256*12</f>
        <v>0</v>
      </c>
    </row>
    <row r="257" spans="1:5" ht="18" customHeight="1">
      <c r="A257" s="175" t="s">
        <v>175</v>
      </c>
      <c r="B257" s="169"/>
      <c r="C257" s="11" t="s">
        <v>16</v>
      </c>
      <c r="D257" s="48"/>
      <c r="E257" s="24">
        <f>D257*52</f>
        <v>0</v>
      </c>
    </row>
    <row r="258" spans="1:5" ht="18" customHeight="1">
      <c r="A258" s="175" t="s">
        <v>176</v>
      </c>
      <c r="B258" s="169"/>
      <c r="C258" s="11" t="s">
        <v>16</v>
      </c>
      <c r="D258" s="48"/>
      <c r="E258" s="29">
        <f>D258*52</f>
        <v>0</v>
      </c>
    </row>
    <row r="259" spans="1:5" ht="18" customHeight="1">
      <c r="A259" s="175" t="s">
        <v>31</v>
      </c>
      <c r="B259" s="169"/>
      <c r="C259" s="11" t="s">
        <v>20</v>
      </c>
      <c r="D259" s="48"/>
      <c r="E259" s="29">
        <f>D259*4</f>
        <v>0</v>
      </c>
    </row>
    <row r="260" spans="1:5" ht="18" customHeight="1">
      <c r="A260" s="175" t="s">
        <v>32</v>
      </c>
      <c r="B260" s="169"/>
      <c r="C260" s="11" t="s">
        <v>30</v>
      </c>
      <c r="D260" s="48"/>
      <c r="E260" s="29">
        <f>D260*24</f>
        <v>0</v>
      </c>
    </row>
    <row r="261" spans="1:5" ht="18" customHeight="1">
      <c r="A261" s="175" t="s">
        <v>33</v>
      </c>
      <c r="B261" s="169"/>
      <c r="C261" s="11" t="s">
        <v>25</v>
      </c>
      <c r="D261" s="48"/>
      <c r="E261" s="29">
        <f>D261*2</f>
        <v>0</v>
      </c>
    </row>
    <row r="262" spans="1:5" ht="18" customHeight="1" thickBot="1">
      <c r="A262" s="210" t="s">
        <v>85</v>
      </c>
      <c r="B262" s="211"/>
      <c r="C262" s="14" t="s">
        <v>15</v>
      </c>
      <c r="D262" s="213"/>
      <c r="E262" s="214"/>
    </row>
    <row r="263" spans="1:5" ht="18" customHeight="1" thickBot="1" thickTop="1">
      <c r="A263" s="218" t="s">
        <v>12</v>
      </c>
      <c r="B263" s="219"/>
      <c r="C263" s="220">
        <f>SUM(E252:E261)</f>
        <v>0</v>
      </c>
      <c r="D263" s="221"/>
      <c r="E263" s="222"/>
    </row>
    <row r="264" spans="1:5" ht="18" customHeight="1" thickBot="1">
      <c r="A264" s="42"/>
      <c r="B264" s="42"/>
      <c r="C264" s="41"/>
      <c r="D264" s="41"/>
      <c r="E264" s="41"/>
    </row>
    <row r="265" spans="1:5" ht="18" customHeight="1" thickBot="1">
      <c r="A265" s="223" t="s">
        <v>29</v>
      </c>
      <c r="B265" s="261"/>
      <c r="C265" s="47"/>
      <c r="D265" s="46"/>
      <c r="E265" s="46"/>
    </row>
    <row r="266" spans="1:5" ht="15">
      <c r="A266" s="3"/>
      <c r="B266" s="3"/>
      <c r="C266" s="8"/>
      <c r="D266" s="8"/>
      <c r="E266" s="8"/>
    </row>
    <row r="267" spans="1:5" ht="13.5" customHeight="1">
      <c r="A267" s="3"/>
      <c r="B267" s="3"/>
      <c r="C267" s="8"/>
      <c r="D267" s="8"/>
      <c r="E267" s="8"/>
    </row>
    <row r="268" spans="1:5" ht="13.5" customHeight="1">
      <c r="A268" s="3"/>
      <c r="B268" s="3"/>
      <c r="C268" s="8"/>
      <c r="D268" s="8"/>
      <c r="E268" s="8"/>
    </row>
    <row r="269" spans="1:5" ht="13.5" customHeight="1">
      <c r="A269" s="3"/>
      <c r="B269" s="3"/>
      <c r="C269" s="8"/>
      <c r="D269" s="8"/>
      <c r="E269" s="8"/>
    </row>
    <row r="270" spans="1:5" ht="13.5" customHeight="1">
      <c r="A270" s="3"/>
      <c r="B270" s="3"/>
      <c r="C270" s="8"/>
      <c r="D270" s="8"/>
      <c r="E270" s="8"/>
    </row>
    <row r="271" spans="1:5" ht="13.5" customHeight="1">
      <c r="A271" s="3"/>
      <c r="B271" s="3"/>
      <c r="C271" s="8"/>
      <c r="D271" s="8"/>
      <c r="E271" s="157" t="s">
        <v>269</v>
      </c>
    </row>
    <row r="272" spans="1:5" ht="13.5" customHeight="1">
      <c r="A272" s="3"/>
      <c r="B272" s="3"/>
      <c r="C272" s="8"/>
      <c r="D272" s="8"/>
      <c r="E272" s="8"/>
    </row>
    <row r="273" spans="1:5" ht="13.5" customHeight="1">
      <c r="A273" s="3"/>
      <c r="B273" s="3"/>
      <c r="C273" s="8"/>
      <c r="D273" s="8"/>
      <c r="E273" s="8"/>
    </row>
    <row r="274" spans="1:5" ht="13.5" customHeight="1">
      <c r="A274" s="3"/>
      <c r="B274" s="3"/>
      <c r="C274" s="8"/>
      <c r="D274" s="8"/>
      <c r="E274" s="8"/>
    </row>
    <row r="275" spans="1:5" ht="13.5" customHeight="1">
      <c r="A275" s="3"/>
      <c r="B275" s="3"/>
      <c r="C275" s="8"/>
      <c r="D275" s="8"/>
      <c r="E275" s="8"/>
    </row>
    <row r="276" spans="1:5" ht="15">
      <c r="A276" s="3"/>
      <c r="B276" s="3"/>
      <c r="C276" s="8"/>
      <c r="D276" s="8"/>
      <c r="E276" s="8"/>
    </row>
    <row r="277" spans="1:5" ht="15">
      <c r="A277" s="3"/>
      <c r="B277" s="3"/>
      <c r="C277" s="8"/>
      <c r="D277" s="8"/>
      <c r="E277" s="8"/>
    </row>
    <row r="278" spans="1:5" ht="18">
      <c r="A278" s="49" t="s">
        <v>36</v>
      </c>
      <c r="B278" s="49"/>
      <c r="C278" s="49"/>
      <c r="D278" s="225"/>
      <c r="E278" s="225"/>
    </row>
    <row r="279" ht="20.25" customHeight="1" thickBot="1">
      <c r="E279" s="21"/>
    </row>
    <row r="280" spans="1:5" ht="15.75" customHeight="1">
      <c r="A280" s="44" t="s">
        <v>0</v>
      </c>
      <c r="B280" s="180" t="s">
        <v>8</v>
      </c>
      <c r="C280" s="181"/>
      <c r="D280" s="181"/>
      <c r="E280" s="182"/>
    </row>
    <row r="281" spans="1:5" ht="15.75" thickBot="1">
      <c r="A281" s="23" t="s">
        <v>1</v>
      </c>
      <c r="B281" s="183" t="s">
        <v>145</v>
      </c>
      <c r="C281" s="226"/>
      <c r="D281" s="226"/>
      <c r="E281" s="185"/>
    </row>
    <row r="282" spans="1:5" ht="32.25" customHeight="1" thickBot="1">
      <c r="A282" s="171" t="s">
        <v>2</v>
      </c>
      <c r="B282" s="172"/>
      <c r="C282" s="45" t="s">
        <v>3</v>
      </c>
      <c r="D282" s="36" t="s">
        <v>34</v>
      </c>
      <c r="E282" s="39" t="s">
        <v>35</v>
      </c>
    </row>
    <row r="283" spans="1:5" ht="18" customHeight="1" thickTop="1">
      <c r="A283" s="173" t="s">
        <v>171</v>
      </c>
      <c r="B283" s="165"/>
      <c r="C283" s="10" t="s">
        <v>16</v>
      </c>
      <c r="D283" s="48"/>
      <c r="E283" s="26">
        <f>D283*52</f>
        <v>0</v>
      </c>
    </row>
    <row r="284" spans="1:5" ht="18" customHeight="1">
      <c r="A284" s="174" t="s">
        <v>177</v>
      </c>
      <c r="B284" s="167"/>
      <c r="C284" s="11" t="s">
        <v>16</v>
      </c>
      <c r="D284" s="48"/>
      <c r="E284" s="26">
        <f>D284*52</f>
        <v>0</v>
      </c>
    </row>
    <row r="285" spans="1:5" ht="18" customHeight="1">
      <c r="A285" s="175" t="s">
        <v>4</v>
      </c>
      <c r="B285" s="169"/>
      <c r="C285" s="11" t="s">
        <v>30</v>
      </c>
      <c r="D285" s="48"/>
      <c r="E285" s="24">
        <f>D285*24</f>
        <v>0</v>
      </c>
    </row>
    <row r="286" spans="1:5" ht="18" customHeight="1">
      <c r="A286" s="175" t="s">
        <v>238</v>
      </c>
      <c r="B286" s="169"/>
      <c r="C286" s="11" t="s">
        <v>20</v>
      </c>
      <c r="D286" s="48"/>
      <c r="E286" s="24">
        <f>D286*4</f>
        <v>0</v>
      </c>
    </row>
    <row r="287" spans="1:5" ht="18" customHeight="1">
      <c r="A287" s="175" t="s">
        <v>5</v>
      </c>
      <c r="B287" s="169"/>
      <c r="C287" s="11" t="s">
        <v>17</v>
      </c>
      <c r="D287" s="48"/>
      <c r="E287" s="24">
        <f>D287*12</f>
        <v>0</v>
      </c>
    </row>
    <row r="288" spans="1:5" ht="18" customHeight="1">
      <c r="A288" s="175" t="s">
        <v>178</v>
      </c>
      <c r="B288" s="169"/>
      <c r="C288" s="11" t="s">
        <v>16</v>
      </c>
      <c r="D288" s="48"/>
      <c r="E288" s="24">
        <f>D288*52</f>
        <v>0</v>
      </c>
    </row>
    <row r="289" spans="1:5" ht="18" customHeight="1">
      <c r="A289" s="175" t="s">
        <v>256</v>
      </c>
      <c r="B289" s="169"/>
      <c r="C289" s="11" t="s">
        <v>16</v>
      </c>
      <c r="D289" s="48"/>
      <c r="E289" s="29">
        <f>D289*52</f>
        <v>0</v>
      </c>
    </row>
    <row r="290" spans="1:5" ht="18" customHeight="1">
      <c r="A290" s="175" t="s">
        <v>31</v>
      </c>
      <c r="B290" s="169"/>
      <c r="C290" s="11" t="s">
        <v>20</v>
      </c>
      <c r="D290" s="48"/>
      <c r="E290" s="29">
        <f>D290*4</f>
        <v>0</v>
      </c>
    </row>
    <row r="291" spans="1:5" ht="18" customHeight="1">
      <c r="A291" s="175" t="s">
        <v>32</v>
      </c>
      <c r="B291" s="169"/>
      <c r="C291" s="11" t="s">
        <v>30</v>
      </c>
      <c r="D291" s="48"/>
      <c r="E291" s="29">
        <f>D291*24</f>
        <v>0</v>
      </c>
    </row>
    <row r="292" spans="1:5" ht="18" customHeight="1">
      <c r="A292" s="175" t="s">
        <v>33</v>
      </c>
      <c r="B292" s="169"/>
      <c r="C292" s="11" t="s">
        <v>25</v>
      </c>
      <c r="D292" s="48"/>
      <c r="E292" s="29">
        <f>D292*2</f>
        <v>0</v>
      </c>
    </row>
    <row r="293" spans="1:5" ht="18" customHeight="1" thickBot="1">
      <c r="A293" s="210" t="s">
        <v>85</v>
      </c>
      <c r="B293" s="211"/>
      <c r="C293" s="14" t="s">
        <v>15</v>
      </c>
      <c r="D293" s="213"/>
      <c r="E293" s="214"/>
    </row>
    <row r="294" spans="1:5" ht="18" customHeight="1" thickBot="1" thickTop="1">
      <c r="A294" s="218" t="s">
        <v>12</v>
      </c>
      <c r="B294" s="219"/>
      <c r="C294" s="220">
        <f>SUM(E283:E292)</f>
        <v>0</v>
      </c>
      <c r="D294" s="221"/>
      <c r="E294" s="222"/>
    </row>
    <row r="295" spans="1:5" ht="18" customHeight="1" thickBot="1">
      <c r="A295" s="42"/>
      <c r="B295" s="42"/>
      <c r="C295" s="43"/>
      <c r="D295" s="41"/>
      <c r="E295" s="41"/>
    </row>
    <row r="296" spans="1:5" ht="18" customHeight="1" thickBot="1">
      <c r="A296" s="223" t="s">
        <v>29</v>
      </c>
      <c r="B296" s="224"/>
      <c r="C296" s="47"/>
      <c r="D296" s="46"/>
      <c r="E296" s="46"/>
    </row>
    <row r="297" spans="1:5" ht="15">
      <c r="A297" s="3"/>
      <c r="B297" s="3"/>
      <c r="C297" s="8"/>
      <c r="D297" s="8"/>
      <c r="E297" s="8"/>
    </row>
    <row r="298" spans="1:5" ht="15">
      <c r="A298" s="3"/>
      <c r="B298" s="3"/>
      <c r="C298" s="8"/>
      <c r="D298" s="8"/>
      <c r="E298" s="8"/>
    </row>
    <row r="299" spans="1:5" ht="15">
      <c r="A299" s="3"/>
      <c r="B299" s="3"/>
      <c r="C299" s="8"/>
      <c r="D299" s="8"/>
      <c r="E299" s="157" t="s">
        <v>270</v>
      </c>
    </row>
    <row r="300" spans="1:5" ht="15">
      <c r="A300" s="3"/>
      <c r="B300" s="3"/>
      <c r="C300" s="8"/>
      <c r="D300" s="8"/>
      <c r="E300" s="8"/>
    </row>
    <row r="301" spans="1:5" ht="15">
      <c r="A301" s="3"/>
      <c r="B301" s="3"/>
      <c r="C301" s="8"/>
      <c r="D301" s="8"/>
      <c r="E301" s="8"/>
    </row>
    <row r="302" spans="1:5" ht="15">
      <c r="A302" s="3"/>
      <c r="B302" s="3"/>
      <c r="C302" s="8"/>
      <c r="D302" s="8"/>
      <c r="E302" s="8"/>
    </row>
    <row r="303" spans="1:5" ht="15">
      <c r="A303" s="3"/>
      <c r="B303" s="3"/>
      <c r="C303" s="8"/>
      <c r="D303" s="8"/>
      <c r="E303" s="8"/>
    </row>
    <row r="305" spans="1:5" ht="18">
      <c r="A305" s="49" t="s">
        <v>36</v>
      </c>
      <c r="B305" s="49"/>
      <c r="C305" s="49"/>
      <c r="D305" s="225"/>
      <c r="E305" s="225"/>
    </row>
    <row r="306" ht="15.75" thickBot="1">
      <c r="E306" s="21"/>
    </row>
    <row r="307" spans="1:5" ht="15.75" customHeight="1">
      <c r="A307" s="44" t="s">
        <v>0</v>
      </c>
      <c r="B307" s="180" t="s">
        <v>9</v>
      </c>
      <c r="C307" s="181"/>
      <c r="D307" s="181"/>
      <c r="E307" s="182"/>
    </row>
    <row r="308" spans="1:5" ht="15.75" thickBot="1">
      <c r="A308" s="23" t="s">
        <v>1</v>
      </c>
      <c r="B308" s="183" t="s">
        <v>145</v>
      </c>
      <c r="C308" s="226"/>
      <c r="D308" s="226"/>
      <c r="E308" s="185"/>
    </row>
    <row r="309" spans="1:5" ht="33.75" customHeight="1" thickBot="1">
      <c r="A309" s="171" t="s">
        <v>2</v>
      </c>
      <c r="B309" s="172"/>
      <c r="C309" s="45" t="s">
        <v>3</v>
      </c>
      <c r="D309" s="36" t="s">
        <v>34</v>
      </c>
      <c r="E309" s="39" t="s">
        <v>35</v>
      </c>
    </row>
    <row r="310" spans="1:5" ht="18" customHeight="1" thickTop="1">
      <c r="A310" s="173" t="s">
        <v>249</v>
      </c>
      <c r="B310" s="165"/>
      <c r="C310" s="10" t="s">
        <v>16</v>
      </c>
      <c r="D310" s="48"/>
      <c r="E310" s="26">
        <f>D310*52</f>
        <v>0</v>
      </c>
    </row>
    <row r="311" spans="1:5" ht="18" customHeight="1">
      <c r="A311" s="174" t="s">
        <v>250</v>
      </c>
      <c r="B311" s="167"/>
      <c r="C311" s="11" t="s">
        <v>16</v>
      </c>
      <c r="D311" s="48"/>
      <c r="E311" s="24">
        <f>D311*52</f>
        <v>0</v>
      </c>
    </row>
    <row r="312" spans="1:5" ht="18" customHeight="1">
      <c r="A312" s="175" t="s">
        <v>4</v>
      </c>
      <c r="B312" s="169"/>
      <c r="C312" s="11" t="s">
        <v>30</v>
      </c>
      <c r="D312" s="48"/>
      <c r="E312" s="24">
        <f>D312*24</f>
        <v>0</v>
      </c>
    </row>
    <row r="313" spans="1:5" ht="18" customHeight="1">
      <c r="A313" s="175" t="s">
        <v>239</v>
      </c>
      <c r="B313" s="169"/>
      <c r="C313" s="11" t="s">
        <v>20</v>
      </c>
      <c r="D313" s="48"/>
      <c r="E313" s="24">
        <f>D313*4</f>
        <v>0</v>
      </c>
    </row>
    <row r="314" spans="1:5" ht="18" customHeight="1">
      <c r="A314" s="175" t="s">
        <v>5</v>
      </c>
      <c r="B314" s="169"/>
      <c r="C314" s="11" t="s">
        <v>17</v>
      </c>
      <c r="D314" s="48"/>
      <c r="E314" s="24">
        <f>D314*12</f>
        <v>0</v>
      </c>
    </row>
    <row r="315" spans="1:5" ht="18" customHeight="1">
      <c r="A315" s="175" t="s">
        <v>251</v>
      </c>
      <c r="B315" s="169"/>
      <c r="C315" s="11" t="s">
        <v>16</v>
      </c>
      <c r="D315" s="48"/>
      <c r="E315" s="24">
        <f>D315*52</f>
        <v>0</v>
      </c>
    </row>
    <row r="316" spans="1:5" ht="18" customHeight="1">
      <c r="A316" s="175" t="s">
        <v>256</v>
      </c>
      <c r="B316" s="169"/>
      <c r="C316" s="11" t="s">
        <v>16</v>
      </c>
      <c r="D316" s="48"/>
      <c r="E316" s="29">
        <f>D316*52</f>
        <v>0</v>
      </c>
    </row>
    <row r="317" spans="1:5" ht="18" customHeight="1">
      <c r="A317" s="175" t="s">
        <v>31</v>
      </c>
      <c r="B317" s="169"/>
      <c r="C317" s="11" t="s">
        <v>20</v>
      </c>
      <c r="D317" s="48"/>
      <c r="E317" s="29">
        <f>D317*4</f>
        <v>0</v>
      </c>
    </row>
    <row r="318" spans="1:5" ht="18" customHeight="1">
      <c r="A318" s="175" t="s">
        <v>32</v>
      </c>
      <c r="B318" s="169"/>
      <c r="C318" s="11" t="s">
        <v>30</v>
      </c>
      <c r="D318" s="48"/>
      <c r="E318" s="29">
        <f>D318*24</f>
        <v>0</v>
      </c>
    </row>
    <row r="319" spans="1:5" ht="18" customHeight="1">
      <c r="A319" s="175" t="s">
        <v>33</v>
      </c>
      <c r="B319" s="169"/>
      <c r="C319" s="11" t="s">
        <v>25</v>
      </c>
      <c r="D319" s="48"/>
      <c r="E319" s="29">
        <f>D319*2</f>
        <v>0</v>
      </c>
    </row>
    <row r="320" spans="1:5" ht="18" customHeight="1" thickBot="1">
      <c r="A320" s="210" t="s">
        <v>85</v>
      </c>
      <c r="B320" s="211"/>
      <c r="C320" s="14" t="s">
        <v>15</v>
      </c>
      <c r="D320" s="213"/>
      <c r="E320" s="214"/>
    </row>
    <row r="321" spans="1:5" ht="18" customHeight="1" thickBot="1" thickTop="1">
      <c r="A321" s="218" t="s">
        <v>12</v>
      </c>
      <c r="B321" s="219"/>
      <c r="C321" s="220">
        <f>SUM(E310:E319)</f>
        <v>0</v>
      </c>
      <c r="D321" s="221"/>
      <c r="E321" s="222"/>
    </row>
    <row r="322" spans="1:5" ht="18" customHeight="1" thickBot="1">
      <c r="A322" s="42"/>
      <c r="B322" s="42"/>
      <c r="C322" s="43"/>
      <c r="D322" s="41"/>
      <c r="E322" s="41"/>
    </row>
    <row r="323" spans="1:5" ht="18" customHeight="1" thickBot="1">
      <c r="A323" s="223" t="s">
        <v>29</v>
      </c>
      <c r="B323" s="224"/>
      <c r="C323" s="47"/>
      <c r="D323" s="46"/>
      <c r="E323" s="46"/>
    </row>
    <row r="324" spans="1:5" ht="18" customHeight="1">
      <c r="A324" s="3"/>
      <c r="B324" s="3"/>
      <c r="C324" s="8"/>
      <c r="D324" s="8"/>
      <c r="E324" s="8"/>
    </row>
    <row r="327" ht="15">
      <c r="E327" s="154" t="s">
        <v>271</v>
      </c>
    </row>
    <row r="333" spans="1:5" ht="18">
      <c r="A333" s="49" t="s">
        <v>36</v>
      </c>
      <c r="B333" s="49"/>
      <c r="C333" s="49"/>
      <c r="D333" s="225"/>
      <c r="E333" s="225"/>
    </row>
    <row r="334" ht="15.75" thickBot="1">
      <c r="E334" s="21"/>
    </row>
    <row r="335" spans="1:5" ht="15">
      <c r="A335" s="44" t="s">
        <v>0</v>
      </c>
      <c r="B335" s="180" t="s">
        <v>37</v>
      </c>
      <c r="C335" s="181"/>
      <c r="D335" s="181"/>
      <c r="E335" s="182"/>
    </row>
    <row r="336" spans="1:5" ht="15.75" thickBot="1">
      <c r="A336" s="23" t="s">
        <v>1</v>
      </c>
      <c r="B336" s="183" t="s">
        <v>146</v>
      </c>
      <c r="C336" s="226"/>
      <c r="D336" s="226"/>
      <c r="E336" s="185"/>
    </row>
    <row r="337" spans="1:5" ht="29.25" customHeight="1" thickBot="1">
      <c r="A337" s="171" t="s">
        <v>2</v>
      </c>
      <c r="B337" s="172"/>
      <c r="C337" s="45" t="s">
        <v>3</v>
      </c>
      <c r="D337" s="36" t="s">
        <v>34</v>
      </c>
      <c r="E337" s="39" t="s">
        <v>35</v>
      </c>
    </row>
    <row r="338" spans="1:5" ht="33" customHeight="1" thickTop="1">
      <c r="A338" s="241" t="s">
        <v>194</v>
      </c>
      <c r="B338" s="242"/>
      <c r="C338" s="10" t="s">
        <v>16</v>
      </c>
      <c r="D338" s="48"/>
      <c r="E338" s="26">
        <f>D338*52</f>
        <v>0</v>
      </c>
    </row>
    <row r="339" spans="1:5" ht="21" customHeight="1">
      <c r="A339" s="174" t="s">
        <v>38</v>
      </c>
      <c r="B339" s="167"/>
      <c r="C339" s="11" t="s">
        <v>16</v>
      </c>
      <c r="D339" s="48"/>
      <c r="E339" s="24">
        <f>D339*52</f>
        <v>0</v>
      </c>
    </row>
    <row r="340" spans="1:5" ht="15">
      <c r="A340" s="175" t="s">
        <v>39</v>
      </c>
      <c r="B340" s="169"/>
      <c r="C340" s="11" t="s">
        <v>16</v>
      </c>
      <c r="D340" s="48"/>
      <c r="E340" s="24">
        <f>D340*52</f>
        <v>0</v>
      </c>
    </row>
    <row r="341" spans="1:5" ht="15">
      <c r="A341" s="175" t="s">
        <v>195</v>
      </c>
      <c r="B341" s="169"/>
      <c r="C341" s="11" t="s">
        <v>30</v>
      </c>
      <c r="D341" s="48"/>
      <c r="E341" s="24">
        <f>D341*24</f>
        <v>0</v>
      </c>
    </row>
    <row r="342" spans="1:5" ht="15">
      <c r="A342" s="175" t="s">
        <v>240</v>
      </c>
      <c r="B342" s="169"/>
      <c r="C342" s="11" t="s">
        <v>25</v>
      </c>
      <c r="D342" s="48"/>
      <c r="E342" s="24">
        <f>D342*2</f>
        <v>0</v>
      </c>
    </row>
    <row r="343" spans="1:5" ht="15">
      <c r="A343" s="175" t="s">
        <v>40</v>
      </c>
      <c r="B343" s="169"/>
      <c r="C343" s="11" t="s">
        <v>19</v>
      </c>
      <c r="D343" s="48"/>
      <c r="E343" s="24">
        <f>D343*1</f>
        <v>0</v>
      </c>
    </row>
    <row r="344" spans="1:5" ht="30" customHeight="1">
      <c r="A344" s="256" t="s">
        <v>196</v>
      </c>
      <c r="B344" s="257"/>
      <c r="C344" s="11" t="s">
        <v>41</v>
      </c>
      <c r="D344" s="48"/>
      <c r="E344" s="29">
        <f>D344*52</f>
        <v>0</v>
      </c>
    </row>
    <row r="345" spans="1:5" ht="27" customHeight="1" thickBot="1">
      <c r="A345" s="210" t="s">
        <v>42</v>
      </c>
      <c r="B345" s="211"/>
      <c r="C345" s="14" t="s">
        <v>15</v>
      </c>
      <c r="D345" s="213"/>
      <c r="E345" s="214"/>
    </row>
    <row r="346" spans="1:5" ht="16.5" thickBot="1" thickTop="1">
      <c r="A346" s="218" t="s">
        <v>12</v>
      </c>
      <c r="B346" s="219"/>
      <c r="C346" s="220">
        <f>SUM(E338:E344)</f>
        <v>0</v>
      </c>
      <c r="D346" s="221"/>
      <c r="E346" s="222"/>
    </row>
    <row r="347" spans="1:5" ht="15.75" thickBot="1">
      <c r="A347" s="42"/>
      <c r="B347" s="42"/>
      <c r="C347" s="53"/>
      <c r="D347" s="41"/>
      <c r="E347" s="41"/>
    </row>
    <row r="348" spans="1:5" ht="15.75" thickBot="1">
      <c r="A348" s="223" t="s">
        <v>29</v>
      </c>
      <c r="B348" s="224"/>
      <c r="C348" s="47"/>
      <c r="D348" s="46"/>
      <c r="E348" s="46"/>
    </row>
    <row r="355" ht="15">
      <c r="E355" s="154" t="s">
        <v>272</v>
      </c>
    </row>
    <row r="356" spans="1:5" ht="18">
      <c r="A356" s="49" t="s">
        <v>36</v>
      </c>
      <c r="B356" s="49"/>
      <c r="C356" s="49"/>
      <c r="D356" s="225"/>
      <c r="E356" s="225"/>
    </row>
    <row r="357" ht="15.75" thickBot="1">
      <c r="E357" s="21"/>
    </row>
    <row r="358" spans="1:5" ht="15">
      <c r="A358" s="44" t="s">
        <v>0</v>
      </c>
      <c r="B358" s="180" t="s">
        <v>47</v>
      </c>
      <c r="C358" s="181"/>
      <c r="D358" s="181"/>
      <c r="E358" s="182"/>
    </row>
    <row r="359" spans="1:5" ht="15.75" thickBot="1">
      <c r="A359" s="23" t="s">
        <v>1</v>
      </c>
      <c r="B359" s="183" t="s">
        <v>147</v>
      </c>
      <c r="C359" s="226"/>
      <c r="D359" s="226"/>
      <c r="E359" s="185"/>
    </row>
    <row r="360" spans="1:5" ht="31.5" customHeight="1" thickBot="1">
      <c r="A360" s="171" t="s">
        <v>2</v>
      </c>
      <c r="B360" s="172"/>
      <c r="C360" s="45" t="s">
        <v>3</v>
      </c>
      <c r="D360" s="36" t="s">
        <v>34</v>
      </c>
      <c r="E360" s="39" t="s">
        <v>35</v>
      </c>
    </row>
    <row r="361" spans="1:5" ht="18" customHeight="1" thickTop="1">
      <c r="A361" s="252" t="s">
        <v>198</v>
      </c>
      <c r="B361" s="253"/>
      <c r="C361" s="55" t="s">
        <v>16</v>
      </c>
      <c r="D361" s="48"/>
      <c r="E361" s="56">
        <f>D361*52</f>
        <v>0</v>
      </c>
    </row>
    <row r="362" spans="1:5" ht="18" customHeight="1">
      <c r="A362" s="254" t="s">
        <v>197</v>
      </c>
      <c r="B362" s="255"/>
      <c r="C362" s="57" t="s">
        <v>17</v>
      </c>
      <c r="D362" s="48"/>
      <c r="E362" s="58">
        <f>D362*12</f>
        <v>0</v>
      </c>
    </row>
    <row r="363" spans="1:5" ht="18" customHeight="1">
      <c r="A363" s="249" t="s">
        <v>48</v>
      </c>
      <c r="B363" s="250"/>
      <c r="C363" s="57" t="s">
        <v>19</v>
      </c>
      <c r="D363" s="48"/>
      <c r="E363" s="58">
        <f>D363*1</f>
        <v>0</v>
      </c>
    </row>
    <row r="364" spans="1:5" ht="18" customHeight="1">
      <c r="A364" s="173" t="s">
        <v>199</v>
      </c>
      <c r="B364" s="165"/>
      <c r="C364" s="10" t="s">
        <v>16</v>
      </c>
      <c r="D364" s="48"/>
      <c r="E364" s="26">
        <f>D364*52</f>
        <v>0</v>
      </c>
    </row>
    <row r="365" spans="1:5" ht="18" customHeight="1">
      <c r="A365" s="174" t="s">
        <v>200</v>
      </c>
      <c r="B365" s="167"/>
      <c r="C365" s="11" t="s">
        <v>16</v>
      </c>
      <c r="D365" s="48"/>
      <c r="E365" s="24">
        <f>D365*52</f>
        <v>0</v>
      </c>
    </row>
    <row r="366" spans="1:5" ht="18" customHeight="1">
      <c r="A366" s="175" t="s">
        <v>49</v>
      </c>
      <c r="B366" s="169"/>
      <c r="C366" s="11" t="s">
        <v>16</v>
      </c>
      <c r="D366" s="48"/>
      <c r="E366" s="24">
        <f>D366*52</f>
        <v>0</v>
      </c>
    </row>
    <row r="367" spans="1:5" ht="18" customHeight="1">
      <c r="A367" s="174" t="s">
        <v>50</v>
      </c>
      <c r="B367" s="167"/>
      <c r="C367" s="11" t="s">
        <v>30</v>
      </c>
      <c r="D367" s="48"/>
      <c r="E367" s="24">
        <f>D367*24</f>
        <v>0</v>
      </c>
    </row>
    <row r="368" spans="1:5" ht="18" customHeight="1">
      <c r="A368" s="174" t="s">
        <v>51</v>
      </c>
      <c r="B368" s="167"/>
      <c r="C368" s="11" t="s">
        <v>17</v>
      </c>
      <c r="D368" s="48"/>
      <c r="E368" s="24">
        <f>D368*12</f>
        <v>0</v>
      </c>
    </row>
    <row r="369" spans="1:5" ht="18" customHeight="1">
      <c r="A369" s="174" t="s">
        <v>52</v>
      </c>
      <c r="B369" s="167"/>
      <c r="C369" s="11" t="s">
        <v>20</v>
      </c>
      <c r="D369" s="48"/>
      <c r="E369" s="24">
        <f>D369*4</f>
        <v>0</v>
      </c>
    </row>
    <row r="370" spans="1:5" ht="18" customHeight="1">
      <c r="A370" s="175" t="s">
        <v>53</v>
      </c>
      <c r="B370" s="169"/>
      <c r="C370" s="11" t="s">
        <v>17</v>
      </c>
      <c r="D370" s="48"/>
      <c r="E370" s="24">
        <f>D370*12</f>
        <v>0</v>
      </c>
    </row>
    <row r="371" spans="1:5" ht="18" customHeight="1">
      <c r="A371" s="174" t="s">
        <v>54</v>
      </c>
      <c r="B371" s="167"/>
      <c r="C371" s="11" t="s">
        <v>17</v>
      </c>
      <c r="D371" s="48"/>
      <c r="E371" s="24">
        <f>D371*12</f>
        <v>0</v>
      </c>
    </row>
    <row r="372" spans="1:5" ht="18" customHeight="1">
      <c r="A372" s="175" t="s">
        <v>55</v>
      </c>
      <c r="B372" s="169"/>
      <c r="C372" s="11" t="s">
        <v>19</v>
      </c>
      <c r="D372" s="48"/>
      <c r="E372" s="24">
        <f>D372*1</f>
        <v>0</v>
      </c>
    </row>
    <row r="373" spans="1:5" ht="18" customHeight="1">
      <c r="A373" s="175" t="s">
        <v>56</v>
      </c>
      <c r="B373" s="169"/>
      <c r="C373" s="11" t="s">
        <v>25</v>
      </c>
      <c r="D373" s="48"/>
      <c r="E373" s="24">
        <f>D373*2</f>
        <v>0</v>
      </c>
    </row>
    <row r="374" spans="1:5" ht="18" customHeight="1">
      <c r="A374" s="174" t="s">
        <v>57</v>
      </c>
      <c r="B374" s="167"/>
      <c r="C374" s="11" t="s">
        <v>25</v>
      </c>
      <c r="D374" s="48"/>
      <c r="E374" s="24">
        <f>D374*2</f>
        <v>0</v>
      </c>
    </row>
    <row r="375" spans="1:5" ht="18" customHeight="1">
      <c r="A375" s="174" t="s">
        <v>58</v>
      </c>
      <c r="B375" s="167"/>
      <c r="C375" s="11" t="s">
        <v>19</v>
      </c>
      <c r="D375" s="48"/>
      <c r="E375" s="24">
        <f>D375*1</f>
        <v>0</v>
      </c>
    </row>
    <row r="376" spans="1:5" ht="18" customHeight="1">
      <c r="A376" s="175" t="s">
        <v>201</v>
      </c>
      <c r="B376" s="169"/>
      <c r="C376" s="11" t="s">
        <v>20</v>
      </c>
      <c r="D376" s="48"/>
      <c r="E376" s="29">
        <f>D376*4</f>
        <v>0</v>
      </c>
    </row>
    <row r="377" spans="1:5" ht="27.75" customHeight="1" thickBot="1">
      <c r="A377" s="227" t="s">
        <v>59</v>
      </c>
      <c r="B377" s="228"/>
      <c r="C377" s="11" t="s">
        <v>23</v>
      </c>
      <c r="D377" s="48"/>
      <c r="E377" s="29">
        <f>D377*12</f>
        <v>0</v>
      </c>
    </row>
    <row r="378" spans="1:5" ht="17.25" customHeight="1" thickBot="1" thickTop="1">
      <c r="A378" s="162" t="s">
        <v>12</v>
      </c>
      <c r="B378" s="170"/>
      <c r="C378" s="160">
        <f>SUM(E361:E377)</f>
        <v>0</v>
      </c>
      <c r="D378" s="160"/>
      <c r="E378" s="161"/>
    </row>
    <row r="379" spans="1:5" ht="5.25" customHeight="1">
      <c r="A379" s="121"/>
      <c r="B379" s="98"/>
      <c r="C379" s="98"/>
      <c r="D379" s="98"/>
      <c r="E379" s="122"/>
    </row>
    <row r="380" spans="1:5" ht="30" customHeight="1" thickBot="1">
      <c r="A380" s="176" t="s">
        <v>86</v>
      </c>
      <c r="B380" s="177"/>
      <c r="C380" s="54" t="s">
        <v>15</v>
      </c>
      <c r="D380" s="61"/>
      <c r="E380" s="62"/>
    </row>
    <row r="381" spans="1:5" ht="21.75" customHeight="1" thickBot="1" thickTop="1">
      <c r="A381" s="223" t="s">
        <v>29</v>
      </c>
      <c r="B381" s="224"/>
      <c r="C381" s="47"/>
      <c r="D381" s="46"/>
      <c r="E381" s="156" t="s">
        <v>273</v>
      </c>
    </row>
    <row r="382" spans="1:5" ht="15">
      <c r="A382" s="3"/>
      <c r="B382" s="3"/>
      <c r="C382" s="8"/>
      <c r="D382" s="8"/>
      <c r="E382" s="8"/>
    </row>
    <row r="383" spans="1:5" ht="18">
      <c r="A383" s="49" t="s">
        <v>36</v>
      </c>
      <c r="B383" s="49"/>
      <c r="C383" s="49"/>
      <c r="D383" s="225"/>
      <c r="E383" s="225"/>
    </row>
    <row r="384" ht="15.75" thickBot="1">
      <c r="E384" s="21"/>
    </row>
    <row r="385" spans="1:5" ht="15">
      <c r="A385" s="44" t="s">
        <v>0</v>
      </c>
      <c r="B385" s="180" t="s">
        <v>60</v>
      </c>
      <c r="C385" s="181"/>
      <c r="D385" s="181"/>
      <c r="E385" s="182"/>
    </row>
    <row r="386" spans="1:5" ht="15.75" thickBot="1">
      <c r="A386" s="23" t="s">
        <v>1</v>
      </c>
      <c r="B386" s="183" t="s">
        <v>148</v>
      </c>
      <c r="C386" s="226"/>
      <c r="D386" s="226"/>
      <c r="E386" s="185"/>
    </row>
    <row r="387" spans="1:5" ht="30.75" customHeight="1" thickBot="1">
      <c r="A387" s="171" t="s">
        <v>2</v>
      </c>
      <c r="B387" s="172"/>
      <c r="C387" s="45" t="s">
        <v>3</v>
      </c>
      <c r="D387" s="36" t="s">
        <v>34</v>
      </c>
      <c r="E387" s="39" t="s">
        <v>35</v>
      </c>
    </row>
    <row r="388" spans="1:5" ht="15.75" thickTop="1">
      <c r="A388" s="247" t="s">
        <v>180</v>
      </c>
      <c r="B388" s="248"/>
      <c r="C388" s="55" t="s">
        <v>16</v>
      </c>
      <c r="D388" s="48"/>
      <c r="E388" s="56">
        <f>D388*52</f>
        <v>0</v>
      </c>
    </row>
    <row r="389" spans="1:5" ht="15">
      <c r="A389" s="249" t="s">
        <v>181</v>
      </c>
      <c r="B389" s="250"/>
      <c r="C389" s="57" t="s">
        <v>16</v>
      </c>
      <c r="D389" s="48"/>
      <c r="E389" s="58">
        <f>D389*52</f>
        <v>0</v>
      </c>
    </row>
    <row r="390" spans="1:5" ht="15">
      <c r="A390" s="173" t="s">
        <v>182</v>
      </c>
      <c r="B390" s="165"/>
      <c r="C390" s="10" t="s">
        <v>16</v>
      </c>
      <c r="D390" s="48"/>
      <c r="E390" s="26">
        <f>D390*52</f>
        <v>0</v>
      </c>
    </row>
    <row r="391" spans="1:5" ht="15">
      <c r="A391" s="174" t="s">
        <v>241</v>
      </c>
      <c r="B391" s="167"/>
      <c r="C391" s="11" t="s">
        <v>19</v>
      </c>
      <c r="D391" s="48"/>
      <c r="E391" s="24">
        <f>D391*1</f>
        <v>0</v>
      </c>
    </row>
    <row r="392" spans="1:5" ht="15.75" thickBot="1">
      <c r="A392" s="175" t="s">
        <v>183</v>
      </c>
      <c r="B392" s="169"/>
      <c r="C392" s="11" t="s">
        <v>20</v>
      </c>
      <c r="D392" s="48"/>
      <c r="E392" s="24">
        <f>D392*4</f>
        <v>0</v>
      </c>
    </row>
    <row r="393" spans="1:5" ht="16.5" thickBot="1" thickTop="1">
      <c r="A393" s="152" t="s">
        <v>12</v>
      </c>
      <c r="B393" s="153"/>
      <c r="C393" s="160">
        <f>SUM(E388:E392)</f>
        <v>0</v>
      </c>
      <c r="D393" s="160"/>
      <c r="E393" s="161"/>
    </row>
    <row r="394" spans="1:5" ht="15">
      <c r="A394" s="59"/>
      <c r="B394" s="59"/>
      <c r="C394" s="59"/>
      <c r="D394" s="59"/>
      <c r="E394" s="60"/>
    </row>
    <row r="395" spans="1:5" ht="15.75" thickBot="1">
      <c r="A395" s="176" t="s">
        <v>61</v>
      </c>
      <c r="B395" s="177"/>
      <c r="C395" s="54" t="s">
        <v>15</v>
      </c>
      <c r="D395" s="61"/>
      <c r="E395" s="62"/>
    </row>
    <row r="396" spans="1:5" ht="16.5" thickBot="1" thickTop="1">
      <c r="A396" s="223" t="s">
        <v>29</v>
      </c>
      <c r="B396" s="224"/>
      <c r="C396" s="47"/>
      <c r="D396" s="46"/>
      <c r="E396" s="46"/>
    </row>
    <row r="397" spans="1:5" ht="15">
      <c r="A397" s="68"/>
      <c r="B397" s="68"/>
      <c r="C397" s="69"/>
      <c r="D397" s="46"/>
      <c r="E397" s="46"/>
    </row>
    <row r="398" spans="1:5" ht="15">
      <c r="A398" s="3"/>
      <c r="B398" s="3"/>
      <c r="C398" s="8"/>
      <c r="D398" s="8"/>
      <c r="E398" s="8"/>
    </row>
    <row r="399" spans="1:5" ht="18">
      <c r="A399" s="80" t="s">
        <v>36</v>
      </c>
      <c r="B399" s="80"/>
      <c r="C399" s="80"/>
      <c r="D399" s="251"/>
      <c r="E399" s="251"/>
    </row>
    <row r="400" ht="15.75" thickBot="1">
      <c r="E400" s="21"/>
    </row>
    <row r="401" spans="1:5" ht="15">
      <c r="A401" s="44" t="s">
        <v>0</v>
      </c>
      <c r="B401" s="180" t="s">
        <v>69</v>
      </c>
      <c r="C401" s="181"/>
      <c r="D401" s="181"/>
      <c r="E401" s="182"/>
    </row>
    <row r="402" spans="1:5" ht="15.75" thickBot="1">
      <c r="A402" s="23" t="s">
        <v>1</v>
      </c>
      <c r="B402" s="183" t="s">
        <v>149</v>
      </c>
      <c r="C402" s="226"/>
      <c r="D402" s="226"/>
      <c r="E402" s="185"/>
    </row>
    <row r="403" spans="1:5" ht="30.75" customHeight="1" thickBot="1">
      <c r="A403" s="171" t="s">
        <v>2</v>
      </c>
      <c r="B403" s="172"/>
      <c r="C403" s="45" t="s">
        <v>3</v>
      </c>
      <c r="D403" s="36" t="s">
        <v>34</v>
      </c>
      <c r="E403" s="39" t="s">
        <v>35</v>
      </c>
    </row>
    <row r="404" spans="1:5" ht="15.75" thickTop="1">
      <c r="A404" s="173" t="s">
        <v>179</v>
      </c>
      <c r="B404" s="165"/>
      <c r="C404" s="10" t="s">
        <v>70</v>
      </c>
      <c r="D404" s="48"/>
      <c r="E404" s="26">
        <f>D404*52</f>
        <v>0</v>
      </c>
    </row>
    <row r="405" spans="1:5" ht="15">
      <c r="A405" s="227" t="s">
        <v>71</v>
      </c>
      <c r="B405" s="228"/>
      <c r="C405" s="11" t="s">
        <v>16</v>
      </c>
      <c r="D405" s="48"/>
      <c r="E405" s="24">
        <f>D405*52</f>
        <v>0</v>
      </c>
    </row>
    <row r="406" spans="1:5" ht="15">
      <c r="A406" s="227" t="s">
        <v>242</v>
      </c>
      <c r="B406" s="228"/>
      <c r="C406" s="11" t="s">
        <v>20</v>
      </c>
      <c r="D406" s="48"/>
      <c r="E406" s="24">
        <f>D406*4</f>
        <v>0</v>
      </c>
    </row>
    <row r="407" spans="1:5" ht="15.75" thickBot="1">
      <c r="A407" s="210" t="s">
        <v>72</v>
      </c>
      <c r="B407" s="211"/>
      <c r="C407" s="14" t="s">
        <v>15</v>
      </c>
      <c r="D407" s="213"/>
      <c r="E407" s="214"/>
    </row>
    <row r="408" spans="1:5" ht="16.5" thickBot="1" thickTop="1">
      <c r="A408" s="218" t="s">
        <v>12</v>
      </c>
      <c r="B408" s="219"/>
      <c r="C408" s="220">
        <f>SUM(E404:E406)</f>
        <v>0</v>
      </c>
      <c r="D408" s="221"/>
      <c r="E408" s="222"/>
    </row>
    <row r="409" spans="1:5" ht="15.75" thickBot="1">
      <c r="A409" s="3"/>
      <c r="B409" s="3"/>
      <c r="C409" s="8"/>
      <c r="D409" s="8"/>
      <c r="E409" s="8"/>
    </row>
    <row r="410" spans="1:5" ht="15.75" thickBot="1">
      <c r="A410" s="223" t="s">
        <v>29</v>
      </c>
      <c r="B410" s="224"/>
      <c r="C410" s="47"/>
      <c r="E410" s="154" t="s">
        <v>274</v>
      </c>
    </row>
    <row r="413" spans="1:5" ht="18">
      <c r="A413" s="63" t="s">
        <v>36</v>
      </c>
      <c r="B413" s="63"/>
      <c r="C413" s="63"/>
      <c r="D413" s="240"/>
      <c r="E413" s="240"/>
    </row>
    <row r="414" ht="15.75" thickBot="1">
      <c r="E414" s="64"/>
    </row>
    <row r="415" spans="1:5" ht="15">
      <c r="A415" s="44" t="s">
        <v>0</v>
      </c>
      <c r="B415" s="180" t="s">
        <v>62</v>
      </c>
      <c r="C415" s="181"/>
      <c r="D415" s="181"/>
      <c r="E415" s="182"/>
    </row>
    <row r="416" spans="1:5" ht="15.75" thickBot="1">
      <c r="A416" s="65" t="s">
        <v>1</v>
      </c>
      <c r="B416" s="183" t="s">
        <v>150</v>
      </c>
      <c r="C416" s="184"/>
      <c r="D416" s="184"/>
      <c r="E416" s="185"/>
    </row>
    <row r="417" spans="1:5" ht="33.75" customHeight="1" thickBot="1">
      <c r="A417" s="171" t="s">
        <v>2</v>
      </c>
      <c r="B417" s="172"/>
      <c r="C417" s="45" t="s">
        <v>3</v>
      </c>
      <c r="D417" s="36" t="s">
        <v>34</v>
      </c>
      <c r="E417" s="39" t="s">
        <v>35</v>
      </c>
    </row>
    <row r="418" spans="1:5" ht="15.75" thickTop="1">
      <c r="A418" s="186" t="s">
        <v>202</v>
      </c>
      <c r="B418" s="187"/>
      <c r="C418" s="94" t="s">
        <v>16</v>
      </c>
      <c r="D418" s="66"/>
      <c r="E418" s="95">
        <f>D418*52</f>
        <v>0</v>
      </c>
    </row>
    <row r="419" spans="1:5" ht="15">
      <c r="A419" s="188" t="s">
        <v>63</v>
      </c>
      <c r="B419" s="189"/>
      <c r="C419" s="96" t="s">
        <v>17</v>
      </c>
      <c r="D419" s="66"/>
      <c r="E419" s="97">
        <f>D419*12</f>
        <v>0</v>
      </c>
    </row>
    <row r="420" spans="1:5" ht="15">
      <c r="A420" s="188" t="s">
        <v>203</v>
      </c>
      <c r="B420" s="189"/>
      <c r="C420" s="10" t="s">
        <v>16</v>
      </c>
      <c r="D420" s="66"/>
      <c r="E420" s="67">
        <f>D420*52</f>
        <v>0</v>
      </c>
    </row>
    <row r="421" spans="1:5" ht="15">
      <c r="A421" s="188" t="s">
        <v>205</v>
      </c>
      <c r="B421" s="189"/>
      <c r="C421" s="11" t="s">
        <v>16</v>
      </c>
      <c r="D421" s="66"/>
      <c r="E421" s="29">
        <f>D421*52</f>
        <v>0</v>
      </c>
    </row>
    <row r="422" spans="1:5" ht="15">
      <c r="A422" s="173" t="s">
        <v>64</v>
      </c>
      <c r="B422" s="165"/>
      <c r="C422" s="11" t="s">
        <v>19</v>
      </c>
      <c r="D422" s="66"/>
      <c r="E422" s="29">
        <f>D422*1</f>
        <v>0</v>
      </c>
    </row>
    <row r="423" spans="1:5" ht="15">
      <c r="A423" s="174" t="s">
        <v>204</v>
      </c>
      <c r="B423" s="167"/>
      <c r="C423" s="11" t="s">
        <v>16</v>
      </c>
      <c r="D423" s="66"/>
      <c r="E423" s="29">
        <f>D423*52</f>
        <v>0</v>
      </c>
    </row>
    <row r="424" spans="1:5" ht="15">
      <c r="A424" s="175" t="s">
        <v>208</v>
      </c>
      <c r="B424" s="169"/>
      <c r="C424" s="11" t="s">
        <v>17</v>
      </c>
      <c r="D424" s="66"/>
      <c r="E424" s="29">
        <f>D424*12</f>
        <v>0</v>
      </c>
    </row>
    <row r="425" spans="1:5" ht="15" customHeight="1">
      <c r="A425" s="227" t="s">
        <v>206</v>
      </c>
      <c r="B425" s="228"/>
      <c r="C425" s="11" t="s">
        <v>16</v>
      </c>
      <c r="D425" s="66"/>
      <c r="E425" s="29">
        <f>D425*52</f>
        <v>0</v>
      </c>
    </row>
    <row r="426" spans="1:5" ht="15" customHeight="1">
      <c r="A426" s="227" t="s">
        <v>65</v>
      </c>
      <c r="B426" s="228"/>
      <c r="C426" s="11" t="s">
        <v>17</v>
      </c>
      <c r="D426" s="66"/>
      <c r="E426" s="29">
        <f>D426*12</f>
        <v>0</v>
      </c>
    </row>
    <row r="427" spans="1:5" ht="15">
      <c r="A427" s="174" t="s">
        <v>66</v>
      </c>
      <c r="B427" s="167"/>
      <c r="C427" s="11" t="s">
        <v>25</v>
      </c>
      <c r="D427" s="66"/>
      <c r="E427" s="29">
        <f>D427*2</f>
        <v>0</v>
      </c>
    </row>
    <row r="428" spans="1:5" ht="28.5" customHeight="1">
      <c r="A428" s="227" t="s">
        <v>207</v>
      </c>
      <c r="B428" s="228"/>
      <c r="C428" s="11" t="s">
        <v>17</v>
      </c>
      <c r="D428" s="66"/>
      <c r="E428" s="29">
        <f>D428*12</f>
        <v>0</v>
      </c>
    </row>
    <row r="429" spans="1:5" ht="15" customHeight="1">
      <c r="A429" s="174" t="s">
        <v>67</v>
      </c>
      <c r="B429" s="167"/>
      <c r="C429" s="11" t="s">
        <v>17</v>
      </c>
      <c r="D429" s="66"/>
      <c r="E429" s="29">
        <f>D429*12</f>
        <v>0</v>
      </c>
    </row>
    <row r="430" spans="1:5" ht="15">
      <c r="A430" s="174" t="s">
        <v>68</v>
      </c>
      <c r="B430" s="167"/>
      <c r="C430" s="11" t="s">
        <v>25</v>
      </c>
      <c r="D430" s="66"/>
      <c r="E430" s="29">
        <f>D430*2</f>
        <v>0</v>
      </c>
    </row>
    <row r="431" spans="1:5" ht="15.75" thickBot="1">
      <c r="A431" s="210" t="s">
        <v>6</v>
      </c>
      <c r="B431" s="211"/>
      <c r="C431" s="100" t="s">
        <v>26</v>
      </c>
      <c r="D431" s="178"/>
      <c r="E431" s="179"/>
    </row>
    <row r="432" spans="1:5" ht="18" customHeight="1" thickBot="1" thickTop="1">
      <c r="A432" s="162" t="s">
        <v>12</v>
      </c>
      <c r="B432" s="163"/>
      <c r="C432" s="160">
        <f>SUM(E418:E430)</f>
        <v>0</v>
      </c>
      <c r="D432" s="160"/>
      <c r="E432" s="161"/>
    </row>
    <row r="433" spans="1:5" ht="15">
      <c r="A433" s="98"/>
      <c r="B433" s="98"/>
      <c r="C433" s="98"/>
      <c r="D433" s="98"/>
      <c r="E433" s="99"/>
    </row>
    <row r="440" ht="15">
      <c r="E440" s="154" t="s">
        <v>275</v>
      </c>
    </row>
    <row r="444" spans="1:5" ht="18">
      <c r="A444" s="49" t="s">
        <v>36</v>
      </c>
      <c r="B444" s="49"/>
      <c r="C444" s="49"/>
      <c r="D444" s="225"/>
      <c r="E444" s="225"/>
    </row>
    <row r="445" ht="15.75" thickBot="1">
      <c r="E445" s="21"/>
    </row>
    <row r="446" spans="1:5" ht="15">
      <c r="A446" s="44" t="s">
        <v>0</v>
      </c>
      <c r="B446" s="180" t="s">
        <v>78</v>
      </c>
      <c r="C446" s="181"/>
      <c r="D446" s="181"/>
      <c r="E446" s="182"/>
    </row>
    <row r="447" spans="1:5" ht="15.75" thickBot="1">
      <c r="A447" s="23" t="s">
        <v>1</v>
      </c>
      <c r="B447" s="183" t="s">
        <v>151</v>
      </c>
      <c r="C447" s="226"/>
      <c r="D447" s="226"/>
      <c r="E447" s="185"/>
    </row>
    <row r="448" spans="1:5" ht="27" thickBot="1">
      <c r="A448" s="171" t="s">
        <v>2</v>
      </c>
      <c r="B448" s="172"/>
      <c r="C448" s="45" t="s">
        <v>3</v>
      </c>
      <c r="D448" s="36" t="s">
        <v>34</v>
      </c>
      <c r="E448" s="39" t="s">
        <v>35</v>
      </c>
    </row>
    <row r="449" spans="1:5" ht="27" customHeight="1" thickTop="1">
      <c r="A449" s="241" t="s">
        <v>191</v>
      </c>
      <c r="B449" s="242"/>
      <c r="C449" s="10" t="s">
        <v>30</v>
      </c>
      <c r="D449" s="48"/>
      <c r="E449" s="26">
        <f>D449*24</f>
        <v>0</v>
      </c>
    </row>
    <row r="450" spans="1:5" ht="18" customHeight="1">
      <c r="A450" s="175" t="s">
        <v>77</v>
      </c>
      <c r="B450" s="169"/>
      <c r="C450" s="11" t="s">
        <v>17</v>
      </c>
      <c r="D450" s="48"/>
      <c r="E450" s="24">
        <f>D450*12</f>
        <v>0</v>
      </c>
    </row>
    <row r="451" spans="1:5" ht="18" customHeight="1">
      <c r="A451" s="175" t="s">
        <v>192</v>
      </c>
      <c r="B451" s="169"/>
      <c r="C451" s="11" t="s">
        <v>25</v>
      </c>
      <c r="D451" s="48"/>
      <c r="E451" s="24">
        <f>D451*2</f>
        <v>0</v>
      </c>
    </row>
    <row r="452" spans="1:5" ht="18" customHeight="1">
      <c r="A452" s="175" t="s">
        <v>243</v>
      </c>
      <c r="B452" s="169"/>
      <c r="C452" s="11" t="s">
        <v>25</v>
      </c>
      <c r="D452" s="48"/>
      <c r="E452" s="24">
        <f>D452*2</f>
        <v>0</v>
      </c>
    </row>
    <row r="453" spans="1:5" ht="23.25" customHeight="1" thickBot="1">
      <c r="A453" s="210" t="s">
        <v>193</v>
      </c>
      <c r="B453" s="211"/>
      <c r="C453" s="117" t="s">
        <v>26</v>
      </c>
      <c r="D453" s="213"/>
      <c r="E453" s="214"/>
    </row>
    <row r="454" spans="1:5" ht="25.5" customHeight="1" thickBot="1" thickTop="1">
      <c r="A454" s="218" t="s">
        <v>12</v>
      </c>
      <c r="B454" s="219"/>
      <c r="C454" s="220">
        <f>SUM(E449:E452)</f>
        <v>0</v>
      </c>
      <c r="D454" s="221"/>
      <c r="E454" s="222"/>
    </row>
    <row r="455" spans="1:5" ht="15">
      <c r="A455" s="42"/>
      <c r="B455" s="42"/>
      <c r="C455" s="41"/>
      <c r="D455" s="41"/>
      <c r="E455" s="41"/>
    </row>
    <row r="456" ht="12" customHeight="1">
      <c r="C456" s="77"/>
    </row>
    <row r="457" ht="17.1" customHeight="1">
      <c r="C457" s="77"/>
    </row>
    <row r="458" ht="17.1" customHeight="1">
      <c r="C458" s="77"/>
    </row>
    <row r="459" ht="17.1" customHeight="1">
      <c r="C459" s="77"/>
    </row>
    <row r="460" ht="17.1" customHeight="1">
      <c r="C460" s="77"/>
    </row>
    <row r="461" ht="17.1" customHeight="1">
      <c r="C461" s="77"/>
    </row>
    <row r="462" ht="17.1" customHeight="1">
      <c r="C462" s="77"/>
    </row>
    <row r="463" ht="12" customHeight="1">
      <c r="C463" s="77"/>
    </row>
    <row r="464" ht="12" customHeight="1">
      <c r="C464" s="77"/>
    </row>
    <row r="465" ht="12" customHeight="1">
      <c r="C465" s="77"/>
    </row>
    <row r="466" ht="12" customHeight="1">
      <c r="C466" s="77"/>
    </row>
    <row r="467" ht="12" customHeight="1">
      <c r="C467" s="77"/>
    </row>
    <row r="468" ht="18" customHeight="1">
      <c r="C468" s="77"/>
    </row>
    <row r="469" spans="3:5" ht="18" customHeight="1">
      <c r="C469" s="77"/>
      <c r="E469" s="154" t="s">
        <v>276</v>
      </c>
    </row>
    <row r="470" ht="18" customHeight="1">
      <c r="C470" s="77"/>
    </row>
    <row r="471" ht="18" customHeight="1">
      <c r="C471" s="77"/>
    </row>
    <row r="472" ht="18" customHeight="1"/>
    <row r="473" spans="1:5" ht="18" customHeight="1">
      <c r="A473" s="63" t="s">
        <v>36</v>
      </c>
      <c r="B473" s="63"/>
      <c r="C473" s="63"/>
      <c r="D473" s="240"/>
      <c r="E473" s="240"/>
    </row>
    <row r="474" spans="4:5" ht="18" customHeight="1">
      <c r="D474" s="81"/>
      <c r="E474" s="64"/>
    </row>
    <row r="475" spans="1:5" ht="18" customHeight="1">
      <c r="A475" s="82" t="s">
        <v>0</v>
      </c>
      <c r="B475" s="244" t="s">
        <v>115</v>
      </c>
      <c r="C475" s="244"/>
      <c r="D475" s="244"/>
      <c r="E475" s="244"/>
    </row>
    <row r="476" spans="1:5" ht="18" customHeight="1">
      <c r="A476" s="83" t="s">
        <v>1</v>
      </c>
      <c r="B476" s="245" t="s">
        <v>152</v>
      </c>
      <c r="C476" s="245"/>
      <c r="D476" s="245"/>
      <c r="E476" s="245"/>
    </row>
    <row r="477" spans="1:5" ht="45" customHeight="1">
      <c r="A477" s="246" t="s">
        <v>2</v>
      </c>
      <c r="B477" s="246"/>
      <c r="C477" s="84" t="s">
        <v>3</v>
      </c>
      <c r="D477" s="85" t="s">
        <v>34</v>
      </c>
      <c r="E477" s="86" t="s">
        <v>35</v>
      </c>
    </row>
    <row r="478" spans="1:5" ht="17.25" customHeight="1">
      <c r="A478" s="169" t="s">
        <v>245</v>
      </c>
      <c r="B478" s="169"/>
      <c r="C478" s="11" t="s">
        <v>16</v>
      </c>
      <c r="D478" s="87"/>
      <c r="E478" s="88">
        <f>D478*52</f>
        <v>0</v>
      </c>
    </row>
    <row r="479" spans="1:5" ht="18" customHeight="1">
      <c r="A479" s="243" t="s">
        <v>116</v>
      </c>
      <c r="B479" s="167"/>
      <c r="C479" s="11" t="s">
        <v>16</v>
      </c>
      <c r="D479" s="87"/>
      <c r="E479" s="88">
        <f>D479*52</f>
        <v>0</v>
      </c>
    </row>
    <row r="480" spans="1:5" ht="18" customHeight="1">
      <c r="A480" s="169" t="s">
        <v>117</v>
      </c>
      <c r="B480" s="169"/>
      <c r="C480" s="11" t="s">
        <v>30</v>
      </c>
      <c r="D480" s="87"/>
      <c r="E480" s="88">
        <f>D480*24</f>
        <v>0</v>
      </c>
    </row>
    <row r="481" spans="1:5" ht="18" customHeight="1">
      <c r="A481" s="169" t="s">
        <v>258</v>
      </c>
      <c r="B481" s="169"/>
      <c r="C481" s="11" t="s">
        <v>30</v>
      </c>
      <c r="D481" s="87"/>
      <c r="E481" s="88">
        <f>D481*24</f>
        <v>0</v>
      </c>
    </row>
    <row r="482" spans="1:5" ht="18" customHeight="1">
      <c r="A482" s="169" t="s">
        <v>118</v>
      </c>
      <c r="B482" s="169"/>
      <c r="C482" s="11" t="s">
        <v>30</v>
      </c>
      <c r="D482" s="87"/>
      <c r="E482" s="88">
        <f>D482*24</f>
        <v>0</v>
      </c>
    </row>
    <row r="483" spans="1:5" ht="18" customHeight="1">
      <c r="A483" s="169" t="s">
        <v>247</v>
      </c>
      <c r="B483" s="169"/>
      <c r="C483" s="11" t="s">
        <v>119</v>
      </c>
      <c r="D483" s="87"/>
      <c r="E483" s="88">
        <f>D483*1</f>
        <v>0</v>
      </c>
    </row>
    <row r="484" spans="1:5" ht="18" customHeight="1">
      <c r="A484" s="79" t="s">
        <v>246</v>
      </c>
      <c r="B484" s="79"/>
      <c r="C484" s="11" t="s">
        <v>120</v>
      </c>
      <c r="D484" s="87"/>
      <c r="E484" s="88">
        <f>D484*3</f>
        <v>0</v>
      </c>
    </row>
    <row r="485" spans="1:5" ht="18" customHeight="1">
      <c r="A485" s="169" t="s">
        <v>121</v>
      </c>
      <c r="B485" s="169"/>
      <c r="C485" s="11" t="s">
        <v>76</v>
      </c>
      <c r="D485" s="87"/>
      <c r="E485" s="88">
        <f>D485*3</f>
        <v>0</v>
      </c>
    </row>
    <row r="486" spans="1:5" ht="18" customHeight="1">
      <c r="A486" s="169" t="s">
        <v>244</v>
      </c>
      <c r="B486" s="169"/>
      <c r="C486" s="11" t="s">
        <v>76</v>
      </c>
      <c r="D486" s="87"/>
      <c r="E486" s="88">
        <f>D486*3</f>
        <v>0</v>
      </c>
    </row>
    <row r="487" spans="1:5" ht="18" customHeight="1">
      <c r="A487" s="190" t="s">
        <v>12</v>
      </c>
      <c r="B487" s="190"/>
      <c r="C487" s="191">
        <f>SUM(E478:E486)</f>
        <v>0</v>
      </c>
      <c r="D487" s="191"/>
      <c r="E487" s="191"/>
    </row>
    <row r="488" spans="1:5" ht="18" customHeight="1">
      <c r="A488" s="5"/>
      <c r="B488" s="5"/>
      <c r="C488" s="118"/>
      <c r="D488" s="118"/>
      <c r="E488" s="118"/>
    </row>
    <row r="489" spans="1:5" ht="18" customHeight="1">
      <c r="A489" s="5"/>
      <c r="B489" s="5"/>
      <c r="C489" s="118"/>
      <c r="D489" s="118"/>
      <c r="E489" s="118"/>
    </row>
    <row r="490" spans="1:3" ht="18" customHeight="1">
      <c r="A490" s="74"/>
      <c r="B490" s="74"/>
      <c r="C490" s="77"/>
    </row>
    <row r="491" ht="18" customHeight="1" thickBot="1"/>
    <row r="492" spans="1:3" ht="22.5" thickBot="1" thickTop="1">
      <c r="A492" s="324" t="s">
        <v>111</v>
      </c>
      <c r="B492" s="325"/>
      <c r="C492" s="120">
        <f>SUM(C14,C39,C50,C68,C94,C117,C131,C153,C175,C203,C235,C263,C294,C321,C346,C378,C393,C408,C432,C454,C487)</f>
        <v>0</v>
      </c>
    </row>
    <row r="493" ht="15.75" thickTop="1"/>
    <row r="495" ht="15">
      <c r="E495" s="154" t="s">
        <v>277</v>
      </c>
    </row>
    <row r="497" ht="15.75" thickBot="1"/>
    <row r="498" spans="1:5" ht="24" thickBot="1">
      <c r="A498" s="326" t="s">
        <v>102</v>
      </c>
      <c r="B498" s="327"/>
      <c r="C498" s="327"/>
      <c r="D498" s="327"/>
      <c r="E498" s="328"/>
    </row>
    <row r="499" ht="15.75" thickBot="1"/>
    <row r="500" spans="1:5" ht="18">
      <c r="A500" s="22" t="s">
        <v>0</v>
      </c>
      <c r="B500" s="198" t="s">
        <v>87</v>
      </c>
      <c r="C500" s="199"/>
      <c r="D500" s="199"/>
      <c r="E500" s="200"/>
    </row>
    <row r="501" spans="1:5" ht="18.75" thickBot="1">
      <c r="A501" s="125"/>
      <c r="B501" s="201" t="s">
        <v>88</v>
      </c>
      <c r="C501" s="202"/>
      <c r="D501" s="202"/>
      <c r="E501" s="203"/>
    </row>
    <row r="502" spans="1:5" ht="27.75" thickBot="1" thickTop="1">
      <c r="A502" s="204" t="s">
        <v>2</v>
      </c>
      <c r="B502" s="205"/>
      <c r="C502" s="132" t="s">
        <v>3</v>
      </c>
      <c r="D502" s="129" t="s">
        <v>34</v>
      </c>
      <c r="E502" s="126" t="s">
        <v>35</v>
      </c>
    </row>
    <row r="503" spans="1:5" ht="33" customHeight="1">
      <c r="A503" s="206" t="s">
        <v>222</v>
      </c>
      <c r="B503" s="207"/>
      <c r="C503" s="133" t="s">
        <v>16</v>
      </c>
      <c r="D503" s="130"/>
      <c r="E503" s="26">
        <f>D503*52</f>
        <v>0</v>
      </c>
    </row>
    <row r="504" spans="1:5" ht="15">
      <c r="A504" s="127" t="s">
        <v>91</v>
      </c>
      <c r="B504" s="119"/>
      <c r="C504" s="133" t="s">
        <v>17</v>
      </c>
      <c r="D504" s="130"/>
      <c r="E504" s="24">
        <f>D504*12</f>
        <v>0</v>
      </c>
    </row>
    <row r="505" spans="1:5" ht="15">
      <c r="A505" s="196" t="s">
        <v>92</v>
      </c>
      <c r="B505" s="197"/>
      <c r="C505" s="134" t="s">
        <v>19</v>
      </c>
      <c r="D505" s="130"/>
      <c r="E505" s="24">
        <f>D505*1</f>
        <v>0</v>
      </c>
    </row>
    <row r="506" spans="1:5" ht="15">
      <c r="A506" s="196" t="s">
        <v>223</v>
      </c>
      <c r="B506" s="197"/>
      <c r="C506" s="135" t="s">
        <v>16</v>
      </c>
      <c r="D506" s="130"/>
      <c r="E506" s="24">
        <f>D506*52</f>
        <v>0</v>
      </c>
    </row>
    <row r="507" spans="1:5" ht="15.75" thickBot="1">
      <c r="A507" s="208" t="s">
        <v>112</v>
      </c>
      <c r="B507" s="209"/>
      <c r="C507" s="136" t="s">
        <v>17</v>
      </c>
      <c r="D507" s="131"/>
      <c r="E507" s="128">
        <f>D507*12</f>
        <v>0</v>
      </c>
    </row>
    <row r="508" spans="1:5" ht="22.5" customHeight="1" thickBot="1">
      <c r="A508" s="218" t="s">
        <v>113</v>
      </c>
      <c r="B508" s="219"/>
      <c r="C508" s="220">
        <f>E503+E504+E505+E506+E507</f>
        <v>0</v>
      </c>
      <c r="D508" s="221"/>
      <c r="E508" s="222"/>
    </row>
    <row r="509" spans="1:6" ht="15">
      <c r="A509" s="5"/>
      <c r="B509" s="5"/>
      <c r="C509" s="76"/>
      <c r="D509" s="76"/>
      <c r="E509" s="76"/>
      <c r="F509" s="74"/>
    </row>
    <row r="510" spans="1:6" ht="15">
      <c r="A510" s="5"/>
      <c r="B510" s="5"/>
      <c r="C510" s="76"/>
      <c r="D510" s="76"/>
      <c r="E510" s="76"/>
      <c r="F510" s="74"/>
    </row>
    <row r="511" spans="1:6" ht="15">
      <c r="A511" s="5"/>
      <c r="B511" s="5"/>
      <c r="C511" s="76"/>
      <c r="D511" s="76"/>
      <c r="E511" s="76"/>
      <c r="F511" s="74"/>
    </row>
    <row r="512" spans="1:6" ht="15">
      <c r="A512" s="5"/>
      <c r="B512" s="5"/>
      <c r="C512" s="76"/>
      <c r="D512" s="76"/>
      <c r="E512" s="76"/>
      <c r="F512" s="74"/>
    </row>
    <row r="513" spans="1:6" ht="15">
      <c r="A513" s="5"/>
      <c r="B513" s="5"/>
      <c r="C513" s="76"/>
      <c r="D513" s="76"/>
      <c r="E513" s="76"/>
      <c r="F513" s="74"/>
    </row>
    <row r="514" spans="1:6" ht="15">
      <c r="A514" s="5"/>
      <c r="B514" s="5"/>
      <c r="C514" s="76"/>
      <c r="D514" s="76"/>
      <c r="E514" s="76"/>
      <c r="F514" s="74"/>
    </row>
    <row r="515" spans="1:6" ht="15">
      <c r="A515" s="5"/>
      <c r="B515" s="5"/>
      <c r="C515" s="76"/>
      <c r="D515" s="76"/>
      <c r="E515" s="76"/>
      <c r="F515" s="74"/>
    </row>
    <row r="516" spans="1:6" ht="15">
      <c r="A516" s="5"/>
      <c r="B516" s="5"/>
      <c r="C516" s="76"/>
      <c r="D516" s="76"/>
      <c r="E516" s="76"/>
      <c r="F516" s="74"/>
    </row>
    <row r="517" spans="1:6" ht="15">
      <c r="A517" s="5"/>
      <c r="B517" s="5"/>
      <c r="C517" s="76"/>
      <c r="D517" s="76"/>
      <c r="E517" s="76"/>
      <c r="F517" s="74"/>
    </row>
    <row r="518" spans="1:6" ht="15">
      <c r="A518" s="5"/>
      <c r="B518" s="5"/>
      <c r="C518" s="76"/>
      <c r="D518" s="76"/>
      <c r="E518" s="76"/>
      <c r="F518" s="74"/>
    </row>
    <row r="519" spans="1:6" ht="15">
      <c r="A519" s="5"/>
      <c r="B519" s="5"/>
      <c r="C519" s="76"/>
      <c r="D519" s="76"/>
      <c r="E519" s="76"/>
      <c r="F519" s="74"/>
    </row>
    <row r="520" spans="1:6" ht="15">
      <c r="A520" s="5"/>
      <c r="B520" s="5"/>
      <c r="C520" s="76"/>
      <c r="D520" s="76"/>
      <c r="E520" s="76"/>
      <c r="F520" s="74"/>
    </row>
    <row r="521" spans="1:6" ht="15">
      <c r="A521" s="5"/>
      <c r="B521" s="5"/>
      <c r="C521" s="76"/>
      <c r="D521" s="76"/>
      <c r="E521" s="76"/>
      <c r="F521" s="74"/>
    </row>
    <row r="522" spans="1:6" ht="15">
      <c r="A522" s="5"/>
      <c r="B522" s="5"/>
      <c r="C522" s="76"/>
      <c r="D522" s="76"/>
      <c r="E522" s="76"/>
      <c r="F522" s="74"/>
    </row>
    <row r="523" spans="1:6" ht="15">
      <c r="A523" s="5"/>
      <c r="B523" s="5"/>
      <c r="C523" s="76"/>
      <c r="D523" s="76"/>
      <c r="E523" s="76"/>
      <c r="F523" s="74"/>
    </row>
    <row r="524" spans="1:6" ht="15">
      <c r="A524" s="5"/>
      <c r="B524" s="5"/>
      <c r="C524" s="76"/>
      <c r="D524" s="76"/>
      <c r="E524" s="76" t="s">
        <v>278</v>
      </c>
      <c r="F524" s="74"/>
    </row>
    <row r="525" spans="1:6" ht="15.75" thickBot="1">
      <c r="A525" s="5"/>
      <c r="B525" s="5"/>
      <c r="C525" s="76"/>
      <c r="D525" s="76"/>
      <c r="E525" s="76"/>
      <c r="F525" s="74"/>
    </row>
    <row r="526" spans="1:6" ht="24" thickBot="1">
      <c r="A526" s="326" t="s">
        <v>102</v>
      </c>
      <c r="B526" s="327"/>
      <c r="C526" s="327"/>
      <c r="D526" s="327"/>
      <c r="E526" s="328"/>
      <c r="F526" s="74"/>
    </row>
    <row r="527" spans="1:6" ht="15.75" thickBot="1">
      <c r="A527" s="74"/>
      <c r="B527" s="74"/>
      <c r="C527" s="74"/>
      <c r="D527" s="74"/>
      <c r="E527" s="74"/>
      <c r="F527" s="74"/>
    </row>
    <row r="528" spans="1:5" ht="18">
      <c r="A528" s="22" t="s">
        <v>0</v>
      </c>
      <c r="B528" s="198" t="s">
        <v>93</v>
      </c>
      <c r="C528" s="199"/>
      <c r="D528" s="199"/>
      <c r="E528" s="200"/>
    </row>
    <row r="529" spans="1:5" ht="18.75" thickBot="1">
      <c r="A529" s="125"/>
      <c r="B529" s="201" t="s">
        <v>94</v>
      </c>
      <c r="C529" s="202"/>
      <c r="D529" s="202"/>
      <c r="E529" s="203"/>
    </row>
    <row r="530" spans="1:5" ht="36" customHeight="1" thickBot="1" thickTop="1">
      <c r="A530" s="204" t="s">
        <v>2</v>
      </c>
      <c r="B530" s="205"/>
      <c r="C530" s="132" t="s">
        <v>3</v>
      </c>
      <c r="D530" s="129" t="s">
        <v>34</v>
      </c>
      <c r="E530" s="126" t="s">
        <v>35</v>
      </c>
    </row>
    <row r="531" spans="1:5" ht="18" customHeight="1">
      <c r="A531" s="192" t="s">
        <v>95</v>
      </c>
      <c r="B531" s="193"/>
      <c r="C531" s="141" t="s">
        <v>20</v>
      </c>
      <c r="D531" s="130"/>
      <c r="E531" s="26">
        <f>D531*4</f>
        <v>0</v>
      </c>
    </row>
    <row r="532" spans="1:5" ht="18" customHeight="1">
      <c r="A532" s="127" t="s">
        <v>96</v>
      </c>
      <c r="B532" s="119"/>
      <c r="C532" s="141" t="s">
        <v>25</v>
      </c>
      <c r="D532" s="138"/>
      <c r="E532" s="24">
        <f>D532*2</f>
        <v>0</v>
      </c>
    </row>
    <row r="533" spans="1:5" ht="18" customHeight="1">
      <c r="A533" s="196" t="s">
        <v>97</v>
      </c>
      <c r="B533" s="197"/>
      <c r="C533" s="134" t="s">
        <v>25</v>
      </c>
      <c r="D533" s="138"/>
      <c r="E533" s="24">
        <f>D533*2</f>
        <v>0</v>
      </c>
    </row>
    <row r="534" spans="1:5" ht="18" customHeight="1">
      <c r="A534" s="196" t="s">
        <v>98</v>
      </c>
      <c r="B534" s="197"/>
      <c r="C534" s="134" t="s">
        <v>16</v>
      </c>
      <c r="D534" s="130"/>
      <c r="E534" s="24">
        <f>D534*52</f>
        <v>0</v>
      </c>
    </row>
    <row r="535" spans="1:5" ht="18" customHeight="1">
      <c r="A535" s="196" t="s">
        <v>224</v>
      </c>
      <c r="B535" s="197"/>
      <c r="C535" s="134" t="s">
        <v>16</v>
      </c>
      <c r="D535" s="130"/>
      <c r="E535" s="26">
        <f>D535*52</f>
        <v>0</v>
      </c>
    </row>
    <row r="536" spans="1:5" ht="18" customHeight="1">
      <c r="A536" s="331" t="s">
        <v>225</v>
      </c>
      <c r="B536" s="332"/>
      <c r="C536" s="142" t="s">
        <v>16</v>
      </c>
      <c r="D536" s="130"/>
      <c r="E536" s="24">
        <f>D536*52</f>
        <v>0</v>
      </c>
    </row>
    <row r="537" spans="1:5" ht="18" customHeight="1">
      <c r="A537" s="333" t="s">
        <v>99</v>
      </c>
      <c r="B537" s="334"/>
      <c r="C537" s="134" t="s">
        <v>25</v>
      </c>
      <c r="D537" s="130"/>
      <c r="E537" s="24">
        <f>D537*2</f>
        <v>0</v>
      </c>
    </row>
    <row r="538" spans="1:5" ht="18" customHeight="1">
      <c r="A538" s="333" t="s">
        <v>100</v>
      </c>
      <c r="B538" s="334"/>
      <c r="C538" s="134" t="s">
        <v>19</v>
      </c>
      <c r="D538" s="130"/>
      <c r="E538" s="24">
        <f>D538*1</f>
        <v>0</v>
      </c>
    </row>
    <row r="539" spans="1:5" ht="18" customHeight="1">
      <c r="A539" s="335" t="s">
        <v>226</v>
      </c>
      <c r="B539" s="336"/>
      <c r="C539" s="142" t="s">
        <v>16</v>
      </c>
      <c r="D539" s="139"/>
      <c r="E539" s="137">
        <f>D539*52</f>
        <v>0</v>
      </c>
    </row>
    <row r="540" spans="1:5" ht="18" customHeight="1" thickBot="1">
      <c r="A540" s="345" t="s">
        <v>101</v>
      </c>
      <c r="B540" s="346"/>
      <c r="C540" s="143" t="s">
        <v>19</v>
      </c>
      <c r="D540" s="140"/>
      <c r="E540" s="128">
        <f>D540*1</f>
        <v>0</v>
      </c>
    </row>
    <row r="541" spans="1:5" ht="25.5" customHeight="1" thickBot="1">
      <c r="A541" s="218" t="s">
        <v>113</v>
      </c>
      <c r="B541" s="219"/>
      <c r="C541" s="220">
        <f>E531+E532+E533+E534+E535+E536+E537+E538+E539+E540</f>
        <v>0</v>
      </c>
      <c r="D541" s="221"/>
      <c r="E541" s="222"/>
    </row>
    <row r="542" spans="1:5" ht="17.1" customHeight="1">
      <c r="A542" s="5"/>
      <c r="B542" s="5"/>
      <c r="C542" s="41"/>
      <c r="D542" s="41"/>
      <c r="E542" s="41"/>
    </row>
    <row r="543" spans="1:5" ht="17.1" customHeight="1">
      <c r="A543" s="5"/>
      <c r="B543" s="5"/>
      <c r="C543" s="41"/>
      <c r="D543" s="41"/>
      <c r="E543" s="41"/>
    </row>
    <row r="544" spans="1:5" ht="17.1" customHeight="1">
      <c r="A544" s="5"/>
      <c r="B544" s="5"/>
      <c r="C544" s="41"/>
      <c r="D544" s="41"/>
      <c r="E544" s="41"/>
    </row>
    <row r="545" spans="1:5" ht="17.1" customHeight="1">
      <c r="A545" s="5"/>
      <c r="B545" s="5"/>
      <c r="C545" s="41"/>
      <c r="D545" s="41"/>
      <c r="E545" s="41"/>
    </row>
    <row r="546" spans="1:5" ht="17.1" customHeight="1">
      <c r="A546" s="5"/>
      <c r="B546" s="5"/>
      <c r="C546" s="41"/>
      <c r="D546" s="41"/>
      <c r="E546" s="41"/>
    </row>
    <row r="547" spans="1:5" ht="17.1" customHeight="1">
      <c r="A547" s="5"/>
      <c r="B547" s="5"/>
      <c r="C547" s="41"/>
      <c r="D547" s="41"/>
      <c r="E547" s="41"/>
    </row>
    <row r="548" spans="1:5" ht="23.25" customHeight="1">
      <c r="A548" s="71"/>
      <c r="B548" s="71"/>
      <c r="C548" s="69"/>
      <c r="D548" s="73"/>
      <c r="E548" s="72"/>
    </row>
    <row r="549" spans="1:5" ht="15">
      <c r="A549" s="71"/>
      <c r="B549" s="71"/>
      <c r="C549" s="69"/>
      <c r="D549" s="73"/>
      <c r="E549" s="72"/>
    </row>
    <row r="550" spans="1:5" ht="15">
      <c r="A550" s="71"/>
      <c r="B550" s="71"/>
      <c r="C550" s="69"/>
      <c r="D550" s="73"/>
      <c r="E550" s="155" t="s">
        <v>279</v>
      </c>
    </row>
    <row r="551" spans="1:5" ht="15.75" thickBot="1">
      <c r="A551" s="71"/>
      <c r="B551" s="71"/>
      <c r="C551" s="69"/>
      <c r="D551" s="73"/>
      <c r="E551" s="72"/>
    </row>
    <row r="552" spans="1:5" ht="24" thickBot="1">
      <c r="A552" s="326" t="s">
        <v>102</v>
      </c>
      <c r="B552" s="327"/>
      <c r="C552" s="327"/>
      <c r="D552" s="327"/>
      <c r="E552" s="328"/>
    </row>
    <row r="553" spans="1:5" ht="15.75" thickBot="1">
      <c r="A553" s="74"/>
      <c r="B553" s="74"/>
      <c r="C553" s="74"/>
      <c r="D553" s="74"/>
      <c r="E553" s="74"/>
    </row>
    <row r="554" spans="1:5" ht="18">
      <c r="A554" s="22" t="s">
        <v>0</v>
      </c>
      <c r="B554" s="198" t="s">
        <v>130</v>
      </c>
      <c r="C554" s="199"/>
      <c r="D554" s="199"/>
      <c r="E554" s="200"/>
    </row>
    <row r="555" spans="1:5" ht="18.75" thickBot="1">
      <c r="A555" s="125"/>
      <c r="B555" s="201" t="s">
        <v>131</v>
      </c>
      <c r="C555" s="202"/>
      <c r="D555" s="202"/>
      <c r="E555" s="203"/>
    </row>
    <row r="556" spans="1:5" ht="33.75" customHeight="1" thickBot="1" thickTop="1">
      <c r="A556" s="347" t="s">
        <v>2</v>
      </c>
      <c r="B556" s="348"/>
      <c r="C556" s="144" t="s">
        <v>3</v>
      </c>
      <c r="D556" s="129" t="s">
        <v>34</v>
      </c>
      <c r="E556" s="126" t="s">
        <v>35</v>
      </c>
    </row>
    <row r="557" spans="1:5" ht="44.25" thickTop="1">
      <c r="A557" s="192" t="s">
        <v>132</v>
      </c>
      <c r="B557" s="193"/>
      <c r="C557" s="145" t="s">
        <v>153</v>
      </c>
      <c r="D557" s="130"/>
      <c r="E557" s="26">
        <f>D557*6</f>
        <v>0</v>
      </c>
    </row>
    <row r="558" spans="1:5" ht="43.5">
      <c r="A558" s="194" t="s">
        <v>210</v>
      </c>
      <c r="B558" s="195"/>
      <c r="C558" s="145" t="s">
        <v>213</v>
      </c>
      <c r="D558" s="138"/>
      <c r="E558" s="24">
        <f>D558*26</f>
        <v>0</v>
      </c>
    </row>
    <row r="559" spans="1:5" ht="15">
      <c r="A559" s="196" t="s">
        <v>133</v>
      </c>
      <c r="B559" s="197"/>
      <c r="C559" s="146" t="s">
        <v>154</v>
      </c>
      <c r="D559" s="138"/>
      <c r="E559" s="24">
        <f>D559*12</f>
        <v>0</v>
      </c>
    </row>
    <row r="560" spans="1:5" ht="15">
      <c r="A560" s="196" t="s">
        <v>211</v>
      </c>
      <c r="B560" s="197"/>
      <c r="C560" s="146" t="s">
        <v>123</v>
      </c>
      <c r="D560" s="130"/>
      <c r="E560" s="24">
        <f>D560*52</f>
        <v>0</v>
      </c>
    </row>
    <row r="561" spans="1:5" ht="15">
      <c r="A561" s="196" t="s">
        <v>134</v>
      </c>
      <c r="B561" s="197"/>
      <c r="C561" s="146" t="s">
        <v>212</v>
      </c>
      <c r="D561" s="130"/>
      <c r="E561" s="26">
        <f>D561*1</f>
        <v>0</v>
      </c>
    </row>
    <row r="562" spans="1:5" ht="15.75" thickBot="1">
      <c r="A562" s="319" t="s">
        <v>135</v>
      </c>
      <c r="B562" s="320"/>
      <c r="C562" s="147" t="s">
        <v>212</v>
      </c>
      <c r="D562" s="140"/>
      <c r="E562" s="128">
        <f>D562*1</f>
        <v>0</v>
      </c>
    </row>
    <row r="563" spans="1:5" ht="15.75" thickBot="1">
      <c r="A563" s="218" t="s">
        <v>136</v>
      </c>
      <c r="B563" s="219"/>
      <c r="C563" s="342">
        <f>E557+E558+E559+E560+E561+E562</f>
        <v>0</v>
      </c>
      <c r="D563" s="343"/>
      <c r="E563" s="344"/>
    </row>
    <row r="564" spans="1:5" ht="15">
      <c r="A564" s="71"/>
      <c r="B564" s="71"/>
      <c r="C564" s="69"/>
      <c r="D564" s="73"/>
      <c r="E564" s="72"/>
    </row>
    <row r="565" spans="1:5" ht="15">
      <c r="A565" s="71"/>
      <c r="B565" s="71"/>
      <c r="C565" s="69"/>
      <c r="D565" s="73"/>
      <c r="E565" s="72"/>
    </row>
    <row r="566" spans="1:5" ht="15">
      <c r="A566" s="71"/>
      <c r="B566" s="71"/>
      <c r="C566" s="69"/>
      <c r="D566" s="73"/>
      <c r="E566" s="72"/>
    </row>
    <row r="567" spans="1:5" ht="15">
      <c r="A567" s="71"/>
      <c r="B567" s="71"/>
      <c r="C567" s="69"/>
      <c r="D567" s="73"/>
      <c r="E567" s="72"/>
    </row>
    <row r="568" spans="1:5" ht="15">
      <c r="A568" s="71"/>
      <c r="B568" s="71"/>
      <c r="C568" s="69"/>
      <c r="D568" s="73"/>
      <c r="E568" s="72"/>
    </row>
    <row r="569" spans="1:5" ht="15">
      <c r="A569" s="71"/>
      <c r="B569" s="71"/>
      <c r="C569" s="69"/>
      <c r="D569" s="73"/>
      <c r="E569" s="72"/>
    </row>
    <row r="570" spans="1:5" ht="15">
      <c r="A570" s="71"/>
      <c r="B570" s="71"/>
      <c r="C570" s="69"/>
      <c r="D570" s="73"/>
      <c r="E570" s="72"/>
    </row>
    <row r="571" spans="1:5" ht="15">
      <c r="A571" s="71"/>
      <c r="B571" s="71"/>
      <c r="C571" s="69"/>
      <c r="D571" s="73"/>
      <c r="E571" s="72"/>
    </row>
    <row r="572" spans="1:5" ht="15">
      <c r="A572" s="71"/>
      <c r="B572" s="71"/>
      <c r="C572" s="69"/>
      <c r="D572" s="73"/>
      <c r="E572" s="72"/>
    </row>
    <row r="573" spans="1:5" ht="15">
      <c r="A573" s="71"/>
      <c r="B573" s="71"/>
      <c r="C573" s="69"/>
      <c r="D573" s="73"/>
      <c r="E573" s="72"/>
    </row>
    <row r="574" spans="1:5" ht="15">
      <c r="A574" s="71"/>
      <c r="B574" s="71"/>
      <c r="C574" s="69"/>
      <c r="D574" s="73"/>
      <c r="E574" s="72"/>
    </row>
    <row r="575" spans="3:4" ht="15">
      <c r="C575" s="74"/>
      <c r="D575" s="74"/>
    </row>
    <row r="576" ht="15">
      <c r="E576" s="154" t="s">
        <v>280</v>
      </c>
    </row>
    <row r="577" ht="15.75" thickBot="1"/>
    <row r="578" spans="1:5" ht="24" thickBot="1">
      <c r="A578" s="326" t="s">
        <v>102</v>
      </c>
      <c r="B578" s="327"/>
      <c r="C578" s="327"/>
      <c r="D578" s="327"/>
      <c r="E578" s="328"/>
    </row>
    <row r="579" spans="1:3" ht="24" thickBot="1">
      <c r="A579" s="75"/>
      <c r="B579" s="75"/>
      <c r="C579" s="75"/>
    </row>
    <row r="580" spans="1:5" ht="18">
      <c r="A580" s="22" t="s">
        <v>0</v>
      </c>
      <c r="B580" s="198" t="s">
        <v>103</v>
      </c>
      <c r="C580" s="199"/>
      <c r="D580" s="199"/>
      <c r="E580" s="200"/>
    </row>
    <row r="581" spans="1:5" ht="18.75" thickBot="1">
      <c r="A581" s="125"/>
      <c r="B581" s="201" t="s">
        <v>104</v>
      </c>
      <c r="C581" s="202"/>
      <c r="D581" s="202"/>
      <c r="E581" s="203"/>
    </row>
    <row r="582" spans="1:5" ht="46.5" thickBot="1" thickTop="1">
      <c r="A582" s="204" t="s">
        <v>2</v>
      </c>
      <c r="B582" s="205"/>
      <c r="C582" s="132" t="s">
        <v>3</v>
      </c>
      <c r="D582" s="148" t="s">
        <v>89</v>
      </c>
      <c r="E582" s="149" t="s">
        <v>90</v>
      </c>
    </row>
    <row r="583" spans="1:5" ht="18" customHeight="1">
      <c r="A583" s="192" t="s">
        <v>227</v>
      </c>
      <c r="B583" s="193"/>
      <c r="C583" s="133" t="s">
        <v>105</v>
      </c>
      <c r="D583" s="349"/>
      <c r="E583" s="339">
        <f>D583*12</f>
        <v>0</v>
      </c>
    </row>
    <row r="584" spans="1:5" ht="18" customHeight="1">
      <c r="A584" s="127" t="s">
        <v>106</v>
      </c>
      <c r="B584" s="119"/>
      <c r="C584" s="133" t="s">
        <v>105</v>
      </c>
      <c r="D584" s="350"/>
      <c r="E584" s="340"/>
    </row>
    <row r="585" spans="1:5" ht="18" customHeight="1">
      <c r="A585" s="196" t="s">
        <v>107</v>
      </c>
      <c r="B585" s="197"/>
      <c r="C585" s="135" t="s">
        <v>17</v>
      </c>
      <c r="D585" s="350"/>
      <c r="E585" s="340"/>
    </row>
    <row r="586" spans="1:5" ht="18" customHeight="1">
      <c r="A586" s="196" t="s">
        <v>108</v>
      </c>
      <c r="B586" s="197"/>
      <c r="C586" s="135" t="s">
        <v>109</v>
      </c>
      <c r="D586" s="350"/>
      <c r="E586" s="340"/>
    </row>
    <row r="587" spans="1:5" ht="18" customHeight="1">
      <c r="A587" s="333" t="s">
        <v>114</v>
      </c>
      <c r="B587" s="334"/>
      <c r="C587" s="135" t="s">
        <v>109</v>
      </c>
      <c r="D587" s="350"/>
      <c r="E587" s="340"/>
    </row>
    <row r="588" spans="1:5" ht="18" customHeight="1" thickBot="1">
      <c r="A588" s="319" t="s">
        <v>110</v>
      </c>
      <c r="B588" s="320"/>
      <c r="C588" s="136" t="s">
        <v>109</v>
      </c>
      <c r="D588" s="351"/>
      <c r="E588" s="341"/>
    </row>
    <row r="590" ht="15.75" thickBot="1"/>
    <row r="591" spans="1:3" ht="38.25" customHeight="1" thickBot="1" thickTop="1">
      <c r="A591" s="322" t="s">
        <v>137</v>
      </c>
      <c r="B591" s="323"/>
      <c r="C591" s="120">
        <f>SUM(C508,C541,C563,E583)</f>
        <v>0</v>
      </c>
    </row>
    <row r="592" ht="15.75" thickTop="1"/>
    <row r="595" ht="15.75" thickBot="1"/>
    <row r="596" spans="1:4" ht="93" customHeight="1" thickBot="1" thickTop="1">
      <c r="A596" s="337" t="s">
        <v>248</v>
      </c>
      <c r="B596" s="338"/>
      <c r="C596" s="353">
        <f>SUM(C492,C591)*2</f>
        <v>0</v>
      </c>
      <c r="D596" s="354"/>
    </row>
    <row r="597" ht="15.75" thickTop="1">
      <c r="E597" s="154" t="s">
        <v>281</v>
      </c>
    </row>
  </sheetData>
  <mergeCells count="389">
    <mergeCell ref="A1:C1"/>
    <mergeCell ref="A596:B596"/>
    <mergeCell ref="C596:D596"/>
    <mergeCell ref="A508:B508"/>
    <mergeCell ref="C508:E508"/>
    <mergeCell ref="A526:E526"/>
    <mergeCell ref="A541:B541"/>
    <mergeCell ref="C541:E541"/>
    <mergeCell ref="A578:E578"/>
    <mergeCell ref="B580:E580"/>
    <mergeCell ref="B581:E581"/>
    <mergeCell ref="A582:B582"/>
    <mergeCell ref="A583:B583"/>
    <mergeCell ref="D583:D588"/>
    <mergeCell ref="E583:E588"/>
    <mergeCell ref="A585:B585"/>
    <mergeCell ref="A586:B586"/>
    <mergeCell ref="A587:B587"/>
    <mergeCell ref="A563:B563"/>
    <mergeCell ref="C563:E563"/>
    <mergeCell ref="A540:B540"/>
    <mergeCell ref="A552:E552"/>
    <mergeCell ref="B554:E554"/>
    <mergeCell ref="B555:E555"/>
    <mergeCell ref="A556:B556"/>
    <mergeCell ref="A8:B8"/>
    <mergeCell ref="A420:B420"/>
    <mergeCell ref="A421:B421"/>
    <mergeCell ref="A145:B145"/>
    <mergeCell ref="A591:B591"/>
    <mergeCell ref="A492:B492"/>
    <mergeCell ref="A498:E498"/>
    <mergeCell ref="A59:B59"/>
    <mergeCell ref="A60:B60"/>
    <mergeCell ref="A61:B61"/>
    <mergeCell ref="A62:B62"/>
    <mergeCell ref="D67:E67"/>
    <mergeCell ref="A588:B588"/>
    <mergeCell ref="B528:E528"/>
    <mergeCell ref="B529:E529"/>
    <mergeCell ref="A530:B530"/>
    <mergeCell ref="A531:B531"/>
    <mergeCell ref="A533:B533"/>
    <mergeCell ref="A534:B534"/>
    <mergeCell ref="A535:B535"/>
    <mergeCell ref="A536:B536"/>
    <mergeCell ref="A537:B537"/>
    <mergeCell ref="A538:B538"/>
    <mergeCell ref="A539:B539"/>
    <mergeCell ref="A561:B561"/>
    <mergeCell ref="A562:B562"/>
    <mergeCell ref="A68:B68"/>
    <mergeCell ref="A86:B86"/>
    <mergeCell ref="A87:B87"/>
    <mergeCell ref="A88:B88"/>
    <mergeCell ref="A89:B89"/>
    <mergeCell ref="A96:B96"/>
    <mergeCell ref="A111:B111"/>
    <mergeCell ref="A112:B112"/>
    <mergeCell ref="A227:B227"/>
    <mergeCell ref="A228:B228"/>
    <mergeCell ref="A169:B169"/>
    <mergeCell ref="A170:B170"/>
    <mergeCell ref="A171:B171"/>
    <mergeCell ref="A172:B172"/>
    <mergeCell ref="A173:B173"/>
    <mergeCell ref="A90:B90"/>
    <mergeCell ref="A91:B91"/>
    <mergeCell ref="A284:B284"/>
    <mergeCell ref="B193:E193"/>
    <mergeCell ref="A200:B200"/>
    <mergeCell ref="A201:B201"/>
    <mergeCell ref="A202:B202"/>
    <mergeCell ref="A65:B65"/>
    <mergeCell ref="A66:B66"/>
    <mergeCell ref="C68:E68"/>
    <mergeCell ref="B83:E83"/>
    <mergeCell ref="B84:E84"/>
    <mergeCell ref="A70:B70"/>
    <mergeCell ref="A85:B85"/>
    <mergeCell ref="D13:E13"/>
    <mergeCell ref="C14:E14"/>
    <mergeCell ref="B58:E58"/>
    <mergeCell ref="A45:B45"/>
    <mergeCell ref="A16:B16"/>
    <mergeCell ref="A13:B13"/>
    <mergeCell ref="A14:B14"/>
    <mergeCell ref="A44:B44"/>
    <mergeCell ref="B42:E42"/>
    <mergeCell ref="B43:E43"/>
    <mergeCell ref="A38:B38"/>
    <mergeCell ref="D38:E38"/>
    <mergeCell ref="A39:B39"/>
    <mergeCell ref="C39:E39"/>
    <mergeCell ref="A46:B46"/>
    <mergeCell ref="A47:B47"/>
    <mergeCell ref="A2:C2"/>
    <mergeCell ref="A63:B63"/>
    <mergeCell ref="A67:B67"/>
    <mergeCell ref="D54:E54"/>
    <mergeCell ref="D81:E81"/>
    <mergeCell ref="D27:E27"/>
    <mergeCell ref="B29:E29"/>
    <mergeCell ref="B30:E30"/>
    <mergeCell ref="A31:B31"/>
    <mergeCell ref="A32:B32"/>
    <mergeCell ref="A34:B34"/>
    <mergeCell ref="A35:B35"/>
    <mergeCell ref="A36:B36"/>
    <mergeCell ref="A37:B37"/>
    <mergeCell ref="C50:E50"/>
    <mergeCell ref="A6:B6"/>
    <mergeCell ref="A7:B7"/>
    <mergeCell ref="A9:B9"/>
    <mergeCell ref="A10:B10"/>
    <mergeCell ref="B4:E4"/>
    <mergeCell ref="B5:E5"/>
    <mergeCell ref="A11:B11"/>
    <mergeCell ref="A12:B12"/>
    <mergeCell ref="A64:B64"/>
    <mergeCell ref="A252:B252"/>
    <mergeCell ref="A199:B199"/>
    <mergeCell ref="D219:E219"/>
    <mergeCell ref="B221:E221"/>
    <mergeCell ref="B222:E222"/>
    <mergeCell ref="A223:B223"/>
    <mergeCell ref="A224:B224"/>
    <mergeCell ref="A235:B235"/>
    <mergeCell ref="A225:B225"/>
    <mergeCell ref="A226:B226"/>
    <mergeCell ref="D202:E202"/>
    <mergeCell ref="A203:B203"/>
    <mergeCell ref="C203:E203"/>
    <mergeCell ref="A205:B205"/>
    <mergeCell ref="A231:B231"/>
    <mergeCell ref="A232:B232"/>
    <mergeCell ref="A233:B233"/>
    <mergeCell ref="A234:B234"/>
    <mergeCell ref="A251:B251"/>
    <mergeCell ref="A285:B285"/>
    <mergeCell ref="A286:B286"/>
    <mergeCell ref="A287:B287"/>
    <mergeCell ref="C94:E94"/>
    <mergeCell ref="A150:B150"/>
    <mergeCell ref="A151:B151"/>
    <mergeCell ref="A152:B152"/>
    <mergeCell ref="A113:B113"/>
    <mergeCell ref="A114:B114"/>
    <mergeCell ref="A115:B115"/>
    <mergeCell ref="A116:B116"/>
    <mergeCell ref="B109:E109"/>
    <mergeCell ref="B110:E110"/>
    <mergeCell ref="D116:E116"/>
    <mergeCell ref="B139:E139"/>
    <mergeCell ref="D152:E152"/>
    <mergeCell ref="A237:B237"/>
    <mergeCell ref="A229:B229"/>
    <mergeCell ref="A230:B230"/>
    <mergeCell ref="D234:E234"/>
    <mergeCell ref="C235:E235"/>
    <mergeCell ref="D190:E190"/>
    <mergeCell ref="B192:E192"/>
    <mergeCell ref="A126:B126"/>
    <mergeCell ref="A309:B309"/>
    <mergeCell ref="A310:B310"/>
    <mergeCell ref="A311:B311"/>
    <mergeCell ref="A289:B289"/>
    <mergeCell ref="A290:B290"/>
    <mergeCell ref="A291:B291"/>
    <mergeCell ref="C153:E153"/>
    <mergeCell ref="A262:B262"/>
    <mergeCell ref="A265:B265"/>
    <mergeCell ref="A261:B261"/>
    <mergeCell ref="A260:B260"/>
    <mergeCell ref="A258:B258"/>
    <mergeCell ref="A259:B259"/>
    <mergeCell ref="A254:B254"/>
    <mergeCell ref="A255:B255"/>
    <mergeCell ref="A256:B256"/>
    <mergeCell ref="A153:B153"/>
    <mergeCell ref="A257:B257"/>
    <mergeCell ref="D247:E247"/>
    <mergeCell ref="A253:B253"/>
    <mergeCell ref="B249:E249"/>
    <mergeCell ref="B250:E250"/>
    <mergeCell ref="A282:B282"/>
    <mergeCell ref="A283:B283"/>
    <mergeCell ref="D320:E320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38:B338"/>
    <mergeCell ref="D333:E333"/>
    <mergeCell ref="B335:E335"/>
    <mergeCell ref="B336:E336"/>
    <mergeCell ref="A337:B337"/>
    <mergeCell ref="D305:E305"/>
    <mergeCell ref="A321:B321"/>
    <mergeCell ref="A323:B323"/>
    <mergeCell ref="D262:E262"/>
    <mergeCell ref="A263:B263"/>
    <mergeCell ref="C263:E263"/>
    <mergeCell ref="C321:E321"/>
    <mergeCell ref="A292:B292"/>
    <mergeCell ref="A293:B293"/>
    <mergeCell ref="A294:B294"/>
    <mergeCell ref="A296:B296"/>
    <mergeCell ref="A288:B288"/>
    <mergeCell ref="D278:E278"/>
    <mergeCell ref="B280:E280"/>
    <mergeCell ref="B281:E281"/>
    <mergeCell ref="D293:E293"/>
    <mergeCell ref="C294:E294"/>
    <mergeCell ref="B307:E307"/>
    <mergeCell ref="B308:E308"/>
    <mergeCell ref="D356:E356"/>
    <mergeCell ref="A348:B348"/>
    <mergeCell ref="A339:B339"/>
    <mergeCell ref="A340:B340"/>
    <mergeCell ref="A341:B341"/>
    <mergeCell ref="A342:B342"/>
    <mergeCell ref="A343:B343"/>
    <mergeCell ref="A344:B344"/>
    <mergeCell ref="A345:B345"/>
    <mergeCell ref="D345:E345"/>
    <mergeCell ref="A346:B346"/>
    <mergeCell ref="C346:E346"/>
    <mergeCell ref="B358:E358"/>
    <mergeCell ref="B359:E359"/>
    <mergeCell ref="A360:B360"/>
    <mergeCell ref="A361:B361"/>
    <mergeCell ref="A362:B362"/>
    <mergeCell ref="A363:B363"/>
    <mergeCell ref="A364:B364"/>
    <mergeCell ref="A365:B365"/>
    <mergeCell ref="A366:B366"/>
    <mergeCell ref="A376:B376"/>
    <mergeCell ref="A377:B377"/>
    <mergeCell ref="A380:B380"/>
    <mergeCell ref="A381:B381"/>
    <mergeCell ref="D383:E383"/>
    <mergeCell ref="B385:E385"/>
    <mergeCell ref="B386:E386"/>
    <mergeCell ref="A387:B387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88:B388"/>
    <mergeCell ref="A389:B389"/>
    <mergeCell ref="A390:B390"/>
    <mergeCell ref="A391:B391"/>
    <mergeCell ref="A392:B392"/>
    <mergeCell ref="A395:B395"/>
    <mergeCell ref="A396:B396"/>
    <mergeCell ref="D413:E413"/>
    <mergeCell ref="D399:E399"/>
    <mergeCell ref="B401:E401"/>
    <mergeCell ref="B402:E402"/>
    <mergeCell ref="A403:B403"/>
    <mergeCell ref="A404:B404"/>
    <mergeCell ref="A405:B405"/>
    <mergeCell ref="A406:B406"/>
    <mergeCell ref="A407:B407"/>
    <mergeCell ref="D407:E407"/>
    <mergeCell ref="A408:B408"/>
    <mergeCell ref="C408:E408"/>
    <mergeCell ref="A410:B410"/>
    <mergeCell ref="C393:E393"/>
    <mergeCell ref="A480:B480"/>
    <mergeCell ref="A481:B481"/>
    <mergeCell ref="A426:B426"/>
    <mergeCell ref="A427:B427"/>
    <mergeCell ref="A428:B428"/>
    <mergeCell ref="A429:B429"/>
    <mergeCell ref="A430:B430"/>
    <mergeCell ref="A431:B431"/>
    <mergeCell ref="A422:B422"/>
    <mergeCell ref="A423:B423"/>
    <mergeCell ref="A424:B424"/>
    <mergeCell ref="A425:B425"/>
    <mergeCell ref="D453:E453"/>
    <mergeCell ref="D444:E444"/>
    <mergeCell ref="B446:E446"/>
    <mergeCell ref="B447:E447"/>
    <mergeCell ref="A448:B448"/>
    <mergeCell ref="A449:B449"/>
    <mergeCell ref="A479:B479"/>
    <mergeCell ref="D473:E473"/>
    <mergeCell ref="B475:E475"/>
    <mergeCell ref="B476:E476"/>
    <mergeCell ref="A477:B477"/>
    <mergeCell ref="A478:B478"/>
    <mergeCell ref="A124:B124"/>
    <mergeCell ref="D136:E136"/>
    <mergeCell ref="C117:E117"/>
    <mergeCell ref="B138:E138"/>
    <mergeCell ref="A117:B117"/>
    <mergeCell ref="A94:B94"/>
    <mergeCell ref="D93:E93"/>
    <mergeCell ref="A92:B92"/>
    <mergeCell ref="A93:B93"/>
    <mergeCell ref="D130:E130"/>
    <mergeCell ref="A131:B131"/>
    <mergeCell ref="C131:E131"/>
    <mergeCell ref="D120:E120"/>
    <mergeCell ref="A48:B48"/>
    <mergeCell ref="A49:B49"/>
    <mergeCell ref="A50:B50"/>
    <mergeCell ref="D49:E49"/>
    <mergeCell ref="B57:E57"/>
    <mergeCell ref="D174:E174"/>
    <mergeCell ref="A175:B175"/>
    <mergeCell ref="C175:E175"/>
    <mergeCell ref="A177:B177"/>
    <mergeCell ref="B122:E122"/>
    <mergeCell ref="B123:E123"/>
    <mergeCell ref="A125:B125"/>
    <mergeCell ref="D162:E162"/>
    <mergeCell ref="B164:E164"/>
    <mergeCell ref="B165:E165"/>
    <mergeCell ref="A166:B166"/>
    <mergeCell ref="A167:B167"/>
    <mergeCell ref="A168:B168"/>
    <mergeCell ref="A127:B127"/>
    <mergeCell ref="A128:B128"/>
    <mergeCell ref="A129:B129"/>
    <mergeCell ref="A130:B130"/>
    <mergeCell ref="A155:B155"/>
    <mergeCell ref="A140:B140"/>
    <mergeCell ref="A419:B419"/>
    <mergeCell ref="A487:B487"/>
    <mergeCell ref="C487:E487"/>
    <mergeCell ref="A557:B557"/>
    <mergeCell ref="A558:B558"/>
    <mergeCell ref="A559:B559"/>
    <mergeCell ref="A560:B560"/>
    <mergeCell ref="B500:E500"/>
    <mergeCell ref="B501:E501"/>
    <mergeCell ref="A502:B502"/>
    <mergeCell ref="A503:B503"/>
    <mergeCell ref="A506:B506"/>
    <mergeCell ref="A505:B505"/>
    <mergeCell ref="A507:B507"/>
    <mergeCell ref="A483:B483"/>
    <mergeCell ref="A485:B485"/>
    <mergeCell ref="A486:B486"/>
    <mergeCell ref="A482:B482"/>
    <mergeCell ref="A454:B454"/>
    <mergeCell ref="C454:E454"/>
    <mergeCell ref="A450:B450"/>
    <mergeCell ref="A451:B451"/>
    <mergeCell ref="A452:B452"/>
    <mergeCell ref="A453:B453"/>
    <mergeCell ref="D2:E3"/>
    <mergeCell ref="C432:E432"/>
    <mergeCell ref="A432:B432"/>
    <mergeCell ref="A141:B141"/>
    <mergeCell ref="A142:B142"/>
    <mergeCell ref="A143:B143"/>
    <mergeCell ref="A144:B144"/>
    <mergeCell ref="A146:B146"/>
    <mergeCell ref="A147:B147"/>
    <mergeCell ref="A148:B148"/>
    <mergeCell ref="A149:B149"/>
    <mergeCell ref="C378:E378"/>
    <mergeCell ref="A378:B378"/>
    <mergeCell ref="A194:B194"/>
    <mergeCell ref="A195:B195"/>
    <mergeCell ref="A196:B196"/>
    <mergeCell ref="A197:B197"/>
    <mergeCell ref="A198:B198"/>
    <mergeCell ref="A174:B174"/>
    <mergeCell ref="D431:E431"/>
    <mergeCell ref="B415:E415"/>
    <mergeCell ref="B416:E416"/>
    <mergeCell ref="A417:B417"/>
    <mergeCell ref="A418:B418"/>
  </mergeCells>
  <printOptions/>
  <pageMargins left="0.7" right="0.7" top="0.787401575" bottom="0.787401575" header="0.3" footer="0.3"/>
  <pageSetup horizontalDpi="600" verticalDpi="600" orientation="landscape" paperSize="9" r:id="rId3"/>
  <ignoredErrors>
    <ignoredError sqref="E88 E90 E369 E146 E535 E539 E149:E150 E419 E422 E424:E425 E427 E36 E143 E64 E12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9" sqref="G29"/>
    </sheetView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Szkanderová</dc:creator>
  <cp:keywords/>
  <dc:description/>
  <cp:lastModifiedBy>Administrator</cp:lastModifiedBy>
  <cp:lastPrinted>2021-10-12T08:24:40Z</cp:lastPrinted>
  <dcterms:created xsi:type="dcterms:W3CDTF">2015-09-24T05:24:16Z</dcterms:created>
  <dcterms:modified xsi:type="dcterms:W3CDTF">2021-10-12T10:07:43Z</dcterms:modified>
  <cp:category/>
  <cp:version/>
  <cp:contentType/>
  <cp:contentStatus/>
</cp:coreProperties>
</file>