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8745" activeTab="2"/>
  </bookViews>
  <sheets>
    <sheet name="1- seznam pozemků " sheetId="1" r:id="rId1"/>
    <sheet name="3 - harmonogram prací " sheetId="2" r:id="rId2"/>
    <sheet name="4 - rekapitulace" sheetId="3" r:id="rId3"/>
  </sheets>
  <definedNames/>
  <calcPr fullCalcOnLoad="1"/>
</workbook>
</file>

<file path=xl/comments3.xml><?xml version="1.0" encoding="utf-8"?>
<comments xmlns="http://schemas.openxmlformats.org/spreadsheetml/2006/main">
  <authors>
    <author>Petr Kulich</author>
    <author>Jarmila Hlawiczkov?</author>
  </authors>
  <commentList>
    <comment ref="E133" authorId="0">
      <text>
        <r>
          <rPr>
            <b/>
            <sz val="9"/>
            <rFont val="Tahoma"/>
            <family val="2"/>
          </rPr>
          <t>TUTO VÝSLEDNOUT CENU PŘENÉST DO KRYCÍHO LISTU NABÍDKY JAKO CENU HODNOCENOU</t>
        </r>
      </text>
    </comment>
    <comment ref="E94" authorId="1">
      <text>
        <r>
          <rPr>
            <sz val="9"/>
            <rFont val="Tahoma"/>
            <family val="0"/>
          </rPr>
          <t xml:space="preserve">doplnit cenu za 2 pletí
</t>
        </r>
      </text>
    </comment>
    <comment ref="F94" authorId="1">
      <text>
        <r>
          <rPr>
            <sz val="9"/>
            <rFont val="Tahoma"/>
            <family val="0"/>
          </rPr>
          <t xml:space="preserve">
doplnit cenu za 2 pletí</t>
        </r>
      </text>
    </comment>
    <comment ref="G94" authorId="1">
      <text>
        <r>
          <rPr>
            <sz val="9"/>
            <rFont val="Tahoma"/>
            <family val="0"/>
          </rPr>
          <t>doplnit cenu za 2 pletí</t>
        </r>
      </text>
    </comment>
    <comment ref="H94" authorId="1">
      <text>
        <r>
          <rPr>
            <sz val="9"/>
            <rFont val="Tahoma"/>
            <family val="0"/>
          </rPr>
          <t>doplnit cenu za 2 pletí</t>
        </r>
      </text>
    </comment>
    <comment ref="I94" authorId="1">
      <text>
        <r>
          <rPr>
            <sz val="9"/>
            <rFont val="Tahoma"/>
            <family val="0"/>
          </rPr>
          <t>doplnit cenu za 2 pletí</t>
        </r>
      </text>
    </comment>
  </commentList>
</comments>
</file>

<file path=xl/sharedStrings.xml><?xml version="1.0" encoding="utf-8"?>
<sst xmlns="http://schemas.openxmlformats.org/spreadsheetml/2006/main" count="749" uniqueCount="443">
  <si>
    <t>k.území</t>
  </si>
  <si>
    <t>Dolní Líštná</t>
  </si>
  <si>
    <t>p.p.č.</t>
  </si>
  <si>
    <t>1119/2</t>
  </si>
  <si>
    <t>poznámka</t>
  </si>
  <si>
    <t>Konská</t>
  </si>
  <si>
    <t>166/19</t>
  </si>
  <si>
    <t>141/3</t>
  </si>
  <si>
    <r>
      <t>výměra k údržbě m</t>
    </r>
    <r>
      <rPr>
        <b/>
        <vertAlign val="superscript"/>
        <sz val="10"/>
        <rFont val="Arial"/>
        <family val="2"/>
      </rPr>
      <t>2</t>
    </r>
  </si>
  <si>
    <t>1106/2</t>
  </si>
  <si>
    <t>1106/4</t>
  </si>
  <si>
    <t>1105/2</t>
  </si>
  <si>
    <t>1296/3</t>
  </si>
  <si>
    <t>Lyžbice</t>
  </si>
  <si>
    <t>naproti Buriana</t>
  </si>
  <si>
    <t>1009/1</t>
  </si>
  <si>
    <t>2261/2</t>
  </si>
  <si>
    <t>2257/2</t>
  </si>
  <si>
    <t>2317/1</t>
  </si>
  <si>
    <t>1274/1</t>
  </si>
  <si>
    <t>Nebory</t>
  </si>
  <si>
    <t>-</t>
  </si>
  <si>
    <t>2259/1</t>
  </si>
  <si>
    <t>1267/1</t>
  </si>
  <si>
    <t>Oldřichovice u Třince</t>
  </si>
  <si>
    <t>329/1</t>
  </si>
  <si>
    <t>931/1</t>
  </si>
  <si>
    <t>934/4</t>
  </si>
  <si>
    <t>933/2</t>
  </si>
  <si>
    <t>934/6</t>
  </si>
  <si>
    <t>934/5</t>
  </si>
  <si>
    <t>u staré školy</t>
  </si>
  <si>
    <t>část pronajata</t>
  </si>
  <si>
    <t>1088/4</t>
  </si>
  <si>
    <t>u větrníku</t>
  </si>
  <si>
    <t>166/11</t>
  </si>
  <si>
    <t>1269/7</t>
  </si>
  <si>
    <t>val s výsadbami keřů</t>
  </si>
  <si>
    <t>1269/2</t>
  </si>
  <si>
    <t>B. Pozemky určené k údržbě sečí s úklidem a pletí výsadeb</t>
  </si>
  <si>
    <t>lokalita</t>
  </si>
  <si>
    <t>mapový list</t>
  </si>
  <si>
    <t>Č.Puncov</t>
  </si>
  <si>
    <t>512/1</t>
  </si>
  <si>
    <t>512/2</t>
  </si>
  <si>
    <t>512/3</t>
  </si>
  <si>
    <t>chodník z Puncova na Kojkovice</t>
  </si>
  <si>
    <t>258/1</t>
  </si>
  <si>
    <t>258/2</t>
  </si>
  <si>
    <t>zbytkové části mimo zp.plochy</t>
  </si>
  <si>
    <t>louka nad "malometrážkami"</t>
  </si>
  <si>
    <t>310/1</t>
  </si>
  <si>
    <t>311/1</t>
  </si>
  <si>
    <t>308/2</t>
  </si>
  <si>
    <t>svah nad domky</t>
  </si>
  <si>
    <t>1/3 tvoří porost dřevin</t>
  </si>
  <si>
    <t>329/2</t>
  </si>
  <si>
    <t>křížek nad Fridrichem</t>
  </si>
  <si>
    <t>kosí se 1/2</t>
  </si>
  <si>
    <t>naproti křížku</t>
  </si>
  <si>
    <t>435/1</t>
  </si>
  <si>
    <t>449/3</t>
  </si>
  <si>
    <t>val za hřbitovem</t>
  </si>
  <si>
    <t>okolí ČOV u Stavisek pod Novým světem</t>
  </si>
  <si>
    <t>okolí ČOV u Stavisek pod Němcovkou</t>
  </si>
  <si>
    <t>1141/3</t>
  </si>
  <si>
    <t>1293/3</t>
  </si>
  <si>
    <t>"Kozinec"</t>
  </si>
  <si>
    <t>na svahu</t>
  </si>
  <si>
    <t>Kojkovice u Třince</t>
  </si>
  <si>
    <t>oplocený objekt s vrty</t>
  </si>
  <si>
    <t>338/2</t>
  </si>
  <si>
    <t>Guty</t>
  </si>
  <si>
    <t>plochy u obytné budovy čp. 227</t>
  </si>
  <si>
    <t>521/2</t>
  </si>
  <si>
    <t>515/3</t>
  </si>
  <si>
    <t>louka pod zbrojnicí</t>
  </si>
  <si>
    <t>126/11</t>
  </si>
  <si>
    <t>za nádražím vlevo</t>
  </si>
  <si>
    <t>126/15</t>
  </si>
  <si>
    <t>vpravo vedle hl.silnice</t>
  </si>
  <si>
    <t>1787/4</t>
  </si>
  <si>
    <t>na svahu je stromořadí třešní</t>
  </si>
  <si>
    <t>141/2</t>
  </si>
  <si>
    <t>166/25</t>
  </si>
  <si>
    <t>166/26</t>
  </si>
  <si>
    <t>166/34</t>
  </si>
  <si>
    <t>166/35</t>
  </si>
  <si>
    <t>166/15</t>
  </si>
  <si>
    <t>166/14</t>
  </si>
  <si>
    <t>okolí nadjezdu - Baliny</t>
  </si>
  <si>
    <t>148/1</t>
  </si>
  <si>
    <t>149/2</t>
  </si>
  <si>
    <t>1810/6</t>
  </si>
  <si>
    <t>1424/6</t>
  </si>
  <si>
    <t xml:space="preserve">u hřbitova </t>
  </si>
  <si>
    <t>na "dušinci" vlevo a k trafu</t>
  </si>
  <si>
    <t>středem je potůček</t>
  </si>
  <si>
    <t>na "dušinci"</t>
  </si>
  <si>
    <t>lužní porost</t>
  </si>
  <si>
    <t>1270/4</t>
  </si>
  <si>
    <t>1282/5</t>
  </si>
  <si>
    <t>1286/5</t>
  </si>
  <si>
    <t>svah pod silnicí - bez chodníku</t>
  </si>
  <si>
    <t>u odbočky na Guty</t>
  </si>
  <si>
    <t>1070/1</t>
  </si>
  <si>
    <t>za Teslou vlevo</t>
  </si>
  <si>
    <t>u hřbitova</t>
  </si>
  <si>
    <t>okolí pomníku, svah</t>
  </si>
  <si>
    <t>SÚ kolem nové cesty</t>
  </si>
  <si>
    <t>blízko hřbitova</t>
  </si>
  <si>
    <t>Nový svět</t>
  </si>
  <si>
    <t>kolem chodníčku, příkop</t>
  </si>
  <si>
    <r>
      <t>výměra v m</t>
    </r>
    <r>
      <rPr>
        <b/>
        <vertAlign val="superscript"/>
        <sz val="10"/>
        <rFont val="Arial"/>
        <family val="2"/>
      </rPr>
      <t>2</t>
    </r>
  </si>
  <si>
    <t>A. Pozemky určené k údržbě kosením s mulčováním biohmoty a jejím ponecháním na místě, a pletí výsadeb</t>
  </si>
  <si>
    <t>374/2</t>
  </si>
  <si>
    <t>374/3</t>
  </si>
  <si>
    <t>technologický rozpis</t>
  </si>
  <si>
    <t>svah pod komunikací</t>
  </si>
  <si>
    <t>u památníku</t>
  </si>
  <si>
    <t>1821/1</t>
  </si>
  <si>
    <t>444/5</t>
  </si>
  <si>
    <t>1787/3</t>
  </si>
  <si>
    <t>102/2</t>
  </si>
  <si>
    <t>kolem bytovky</t>
  </si>
  <si>
    <t>D.Líštná</t>
  </si>
  <si>
    <t>1034/2</t>
  </si>
  <si>
    <t>126/6</t>
  </si>
  <si>
    <t>126/5</t>
  </si>
  <si>
    <t>podél I/11</t>
  </si>
  <si>
    <t>Podlesí u LINDE</t>
  </si>
  <si>
    <t>kosí se trávník pod stromy a na svahu</t>
  </si>
  <si>
    <t>kosí se 820 m2 louky na svahu</t>
  </si>
  <si>
    <t>kosí se okolí potoka a kolem chodníku</t>
  </si>
  <si>
    <t>kus tvoří násep pro parkování</t>
  </si>
  <si>
    <t>kosí se 2 vyznačené plochy</t>
  </si>
  <si>
    <t>jen zeleň</t>
  </si>
  <si>
    <t>vlevo od hl.silnice - v ploše výsadby keřů</t>
  </si>
  <si>
    <t>vlevo od hl.silnice - osamocená ploška</t>
  </si>
  <si>
    <t>parcela mezi políčky se stromy</t>
  </si>
  <si>
    <t>vpravo od hl.silnice ve šneku a před ním - výsadby keřů a stromů</t>
  </si>
  <si>
    <t>vpravo od hl. silnice za šnekem - podmáčené, část rákosí, část keře a stromy</t>
  </si>
  <si>
    <t xml:space="preserve">vpravo od hl.silnice - výsadby stromů                          </t>
  </si>
  <si>
    <t>porost stromů</t>
  </si>
  <si>
    <t>3x kosení s mulčováním</t>
  </si>
  <si>
    <t>3 x kosení s mulčováním</t>
  </si>
  <si>
    <t>3x pletí keřů</t>
  </si>
  <si>
    <t>3x kosení s úklidem</t>
  </si>
  <si>
    <t>za 1. operaci</t>
  </si>
  <si>
    <t>za 2. operaci</t>
  </si>
  <si>
    <t>za 3. operaci</t>
  </si>
  <si>
    <t>1183/7</t>
  </si>
  <si>
    <t>1180/4</t>
  </si>
  <si>
    <t>1179/6</t>
  </si>
  <si>
    <t>loučka</t>
  </si>
  <si>
    <t>vlevo za nádražím</t>
  </si>
  <si>
    <t>mezi SHELL a kruháčem, část za plotem</t>
  </si>
  <si>
    <r>
      <t>pruh za památníkem - kosíme 222 m</t>
    </r>
    <r>
      <rPr>
        <vertAlign val="superscript"/>
        <sz val="10"/>
        <rFont val="Arial"/>
        <family val="2"/>
      </rPr>
      <t>2</t>
    </r>
  </si>
  <si>
    <t>kolem stromků nutné ruční dokosení s úklidem</t>
  </si>
  <si>
    <t>za 4. operaci</t>
  </si>
  <si>
    <t>445/4</t>
  </si>
  <si>
    <t>kolem chodníku</t>
  </si>
  <si>
    <t>mezi Puncovem a Kojkovicemi</t>
  </si>
  <si>
    <t>okolí bytovky</t>
  </si>
  <si>
    <t>technologický popis</t>
  </si>
  <si>
    <t>Třinec</t>
  </si>
  <si>
    <t>Borek</t>
  </si>
  <si>
    <t>travnatá cesta</t>
  </si>
  <si>
    <t>Borek kolem garáží</t>
  </si>
  <si>
    <t>2/140</t>
  </si>
  <si>
    <t>jen vyznačené části</t>
  </si>
  <si>
    <t>2/65</t>
  </si>
  <si>
    <t>1053/3</t>
  </si>
  <si>
    <t>vedle nové I/11</t>
  </si>
  <si>
    <t xml:space="preserve">na "dušinci" </t>
  </si>
  <si>
    <t>850/3</t>
  </si>
  <si>
    <t>376/1</t>
  </si>
  <si>
    <t>alej na hranici</t>
  </si>
  <si>
    <t>alej - stará cesta</t>
  </si>
  <si>
    <t>1319/6</t>
  </si>
  <si>
    <t>1319/8</t>
  </si>
  <si>
    <t xml:space="preserve">zast. Němcovka </t>
  </si>
  <si>
    <t>326/13</t>
  </si>
  <si>
    <t>326/6</t>
  </si>
  <si>
    <t>alej naproti zahrádkářů</t>
  </si>
  <si>
    <t>1621/33</t>
  </si>
  <si>
    <t>1694/13</t>
  </si>
  <si>
    <t>1694/26</t>
  </si>
  <si>
    <t>koryto potoka v zahrádkách                 (nádrž 13 m2)</t>
  </si>
  <si>
    <t>část je parkoviště u hřbitova</t>
  </si>
  <si>
    <t>2261/1</t>
  </si>
  <si>
    <t>u kulturního domu</t>
  </si>
  <si>
    <t>71/2</t>
  </si>
  <si>
    <t>71/4</t>
  </si>
  <si>
    <t>295/2</t>
  </si>
  <si>
    <t>pouze trávníky a výsadby keřů kolem kořenové čistírny</t>
  </si>
  <si>
    <t>1237/1</t>
  </si>
  <si>
    <t>pruh podél Frýdecké před kruháčem</t>
  </si>
  <si>
    <t>1823/4</t>
  </si>
  <si>
    <t>516/1</t>
  </si>
  <si>
    <t>udržuje se pouze trávník mezi komunikací a plotem</t>
  </si>
  <si>
    <t>1587/3</t>
  </si>
  <si>
    <t>3x pletí keřů včetně náletů</t>
  </si>
  <si>
    <t>podél Frýdecké před kruháčem</t>
  </si>
  <si>
    <t>1587/4</t>
  </si>
  <si>
    <t>1584/4</t>
  </si>
  <si>
    <t>pruh trávníku a pruh výsadeb stromů s podsadbou velkých keřů</t>
  </si>
  <si>
    <t>1584/6</t>
  </si>
  <si>
    <t>KČOV</t>
  </si>
  <si>
    <t>zahrad. kolonie</t>
  </si>
  <si>
    <t>2x kosení svahů s úklidem</t>
  </si>
  <si>
    <t>282/2</t>
  </si>
  <si>
    <t>hřiště</t>
  </si>
  <si>
    <t>2x kosení s úklidem</t>
  </si>
  <si>
    <t>pod zbrojnicí</t>
  </si>
  <si>
    <t>zast. Němcovka</t>
  </si>
  <si>
    <t>alej naproti zahradkářů</t>
  </si>
  <si>
    <t>Žlutě zvýrazněné pasáže vyplňte!</t>
  </si>
  <si>
    <t>Cena v Kč bez DPH</t>
  </si>
  <si>
    <t>Cena v Kč celkem bez DPH</t>
  </si>
  <si>
    <t>alej pod Němcovkou</t>
  </si>
  <si>
    <t>1106/1</t>
  </si>
  <si>
    <t>parkoviště u Miarky</t>
  </si>
  <si>
    <t>pás trávníku a výsadeb keřů a stromů u cykloodpočivky</t>
  </si>
  <si>
    <t>1944/2</t>
  </si>
  <si>
    <t>kruháč u větrníku</t>
  </si>
  <si>
    <t>3379/1,12</t>
  </si>
  <si>
    <t>1269/8; 3552/45</t>
  </si>
  <si>
    <t>3x kosení s mulčováním - termíny A</t>
  </si>
  <si>
    <t xml:space="preserve">3x kosení s úklidem pokosené hmoty - termíny A </t>
  </si>
  <si>
    <t>3x pletí keřových výsadeb - termíny 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</si>
  <si>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</si>
  <si>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</si>
  <si>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</si>
  <si>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</si>
  <si>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</si>
  <si>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</si>
  <si>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</si>
  <si>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</si>
  <si>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</si>
  <si>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</si>
  <si>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</si>
  <si>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</si>
  <si>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</si>
  <si>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</si>
  <si>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</si>
  <si>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</si>
  <si>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</si>
  <si>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</si>
  <si>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červen</t>
  </si>
  <si>
    <t>červenec</t>
  </si>
  <si>
    <t>srpen</t>
  </si>
  <si>
    <t>září</t>
  </si>
  <si>
    <t>kalendářní týden</t>
  </si>
  <si>
    <t>měsíc</t>
  </si>
  <si>
    <t>termíny A</t>
  </si>
  <si>
    <t>termíny B</t>
  </si>
  <si>
    <t>termíny C</t>
  </si>
  <si>
    <t>ořez keřů podél chodníku</t>
  </si>
  <si>
    <t>70 bm</t>
  </si>
  <si>
    <t xml:space="preserve"> pruh trávníku a pruh výsadeb stromů s podsadbou velkých keřů</t>
  </si>
  <si>
    <t xml:space="preserve"> trávník a pruh výsadeb stromů </t>
  </si>
  <si>
    <t xml:space="preserve">pruh trávníku a pruh výsadeb stromů </t>
  </si>
  <si>
    <t>alej pod Kozincem</t>
  </si>
  <si>
    <t>3478/2</t>
  </si>
  <si>
    <t>zelený pás s výsadbou dřevin</t>
  </si>
  <si>
    <t>ořez keřů od MK</t>
  </si>
  <si>
    <t>2x kosení s úklidem - termíny C</t>
  </si>
  <si>
    <t>2 kosení s úklidem</t>
  </si>
  <si>
    <t>36 bm</t>
  </si>
  <si>
    <t>4 bm</t>
  </si>
  <si>
    <t>3x chem. odplevelení</t>
  </si>
  <si>
    <t>termíny D</t>
  </si>
  <si>
    <t>co 2-3 týdny od zahájení prací, aby byl stav bezplevelný</t>
  </si>
  <si>
    <t>ostrůvky a oko v kruhovém objezdu (výsadby travin a kačírkové plochy)</t>
  </si>
  <si>
    <t>10x pletí ploch</t>
  </si>
  <si>
    <t>psí útulek</t>
  </si>
  <si>
    <t>plochy trávníku před vstupeme a uvnitř oplocení</t>
  </si>
  <si>
    <t>1544/2,3,7</t>
  </si>
  <si>
    <t>termíny E</t>
  </si>
  <si>
    <t>1x vyčištění porostu</t>
  </si>
  <si>
    <t>1x vyčištění porostu od suchých větví při 1. seči</t>
  </si>
  <si>
    <t>za 5. operaci</t>
  </si>
  <si>
    <t>za 6. operaci</t>
  </si>
  <si>
    <t>38.</t>
  </si>
  <si>
    <t>kolem chodníku mezi Puncovem a Kojkovicemi</t>
  </si>
  <si>
    <t>10x pletí pletí travin</t>
  </si>
  <si>
    <t>Součet cen bez DPH v jednotlivých sloupcích</t>
  </si>
  <si>
    <t>DPH 21%</t>
  </si>
  <si>
    <t>Cena celkem v Kč včetně DPH 21%</t>
  </si>
  <si>
    <t>10x pletí výsadeb travin a kačírkových ploch - termíny D</t>
  </si>
  <si>
    <t>pruh nad Teslou</t>
  </si>
  <si>
    <t>3387/13</t>
  </si>
  <si>
    <t>zelený pás mezi chodníkem a plotem</t>
  </si>
  <si>
    <t>1175/4,13</t>
  </si>
  <si>
    <t>VKP u MŠ Čtyřlístek</t>
  </si>
  <si>
    <t>kolem budovy vodojemu</t>
  </si>
  <si>
    <t>2930/11</t>
  </si>
  <si>
    <t xml:space="preserve"> pod Kozincem</t>
  </si>
  <si>
    <t xml:space="preserve">Jedná se o vegetační pásy podél místních komunikací, tvořené výsadbami stromů s podrostem trávníku, místy též keřů. </t>
  </si>
  <si>
    <t>Pokračování  vegetačních pásů podél místních komunikací. Vyjímku tvoří hřiště, kde se jedná o pruh trávníku, který není využíván a udržován v rámci hřiště.</t>
  </si>
  <si>
    <t>Poznámka: do modře podbarvených buněk vložte cenu vždy za 2 pletí, tak bude ve výsledku cena za všech 10 požadovaných pletí</t>
  </si>
  <si>
    <t>Horní Líštná</t>
  </si>
  <si>
    <t>2x řez keřů -průjezdní profil</t>
  </si>
  <si>
    <t>80 bm</t>
  </si>
  <si>
    <t>u křížku</t>
  </si>
  <si>
    <t>42/43</t>
  </si>
  <si>
    <t>1348/1</t>
  </si>
  <si>
    <t>16/1</t>
  </si>
  <si>
    <t>27/1</t>
  </si>
  <si>
    <t>30 bm</t>
  </si>
  <si>
    <t>3 x řez živého plotu</t>
  </si>
  <si>
    <t>2x řez keřů - průjezdní profil</t>
  </si>
  <si>
    <t>3x řez živého plotu</t>
  </si>
  <si>
    <t>1106/3</t>
  </si>
  <si>
    <t>louka svažitá a mezi porostem</t>
  </si>
  <si>
    <t>stará cesta  za domky,naproti staré školy</t>
  </si>
  <si>
    <t>kosí se trávník pod stromy</t>
  </si>
  <si>
    <t>1292/5</t>
  </si>
  <si>
    <t>termín F</t>
  </si>
  <si>
    <t>19.</t>
  </si>
  <si>
    <t>18.</t>
  </si>
  <si>
    <t>17.</t>
  </si>
  <si>
    <t>květen</t>
  </si>
  <si>
    <t>duben</t>
  </si>
  <si>
    <t>Harmonogram operací pro rok 2019</t>
  </si>
  <si>
    <t>za 7. operaci</t>
  </si>
  <si>
    <t>7x kosení s úklidem</t>
  </si>
  <si>
    <t>REKAPITULACE NÁKLADŮ PRO ROK 2019</t>
  </si>
  <si>
    <t>louka a ostrůvek mezi cestami, polovina porost</t>
  </si>
  <si>
    <t>točna - zast. U vývozu</t>
  </si>
  <si>
    <t>2106/8</t>
  </si>
  <si>
    <t>trávník</t>
  </si>
  <si>
    <t>Karpentná</t>
  </si>
  <si>
    <t>křižovatka "U křižánka"</t>
  </si>
  <si>
    <t>644/10</t>
  </si>
  <si>
    <t>750/20</t>
  </si>
  <si>
    <t>uvnitř zatáček vlevo i vpravo</t>
  </si>
  <si>
    <t>7x kosení s úklidem - termíny E</t>
  </si>
  <si>
    <t>u areálu Nehlsen</t>
  </si>
  <si>
    <t>1636</t>
  </si>
  <si>
    <t>1637</t>
  </si>
  <si>
    <t>1638/2</t>
  </si>
  <si>
    <t>1639/2</t>
  </si>
  <si>
    <t>1103/2</t>
  </si>
  <si>
    <t>3379/10,11</t>
  </si>
  <si>
    <t>1129/2</t>
  </si>
  <si>
    <t>val mezi zastávkou a sběrným dvorem,kosí se po porost</t>
  </si>
  <si>
    <t>kosí se jen pás zeleně u cesty</t>
  </si>
  <si>
    <t>1118/5,6</t>
  </si>
  <si>
    <t xml:space="preserve">plocha naproti napoleona </t>
  </si>
  <si>
    <t>u areálu sběrného dvora Nehlsen</t>
  </si>
  <si>
    <t>lesík uvnitř a jeho okraj-před první sečí zkotrolovat a uklidit popadané větve atd.</t>
  </si>
  <si>
    <t>park naproti ZŠ</t>
  </si>
  <si>
    <t>1483/3</t>
  </si>
  <si>
    <t>1482/1</t>
  </si>
  <si>
    <t xml:space="preserve">3x pletí záhonů a kosení s úklidem </t>
  </si>
  <si>
    <t>3 kosení s úklidem</t>
  </si>
  <si>
    <t>kosení kolem výsadby a mezi porostem</t>
  </si>
  <si>
    <t>1036/30</t>
  </si>
  <si>
    <t>u zahradnictví Jadamus</t>
  </si>
  <si>
    <t>2366/3</t>
  </si>
  <si>
    <t>2246/8</t>
  </si>
  <si>
    <t>2188/9</t>
  </si>
  <si>
    <t>1289/1</t>
  </si>
  <si>
    <t>vedle zastávky</t>
  </si>
  <si>
    <t>1161/1,2,5,8</t>
  </si>
  <si>
    <t>1149/16</t>
  </si>
  <si>
    <t>551/1</t>
  </si>
  <si>
    <t>všechna zeleň kolem bytovky po porost,ostrůvek pod lipou a kolem garáží</t>
  </si>
  <si>
    <t>valovka</t>
  </si>
  <si>
    <t xml:space="preserve">zeleň </t>
  </si>
  <si>
    <t>71/5</t>
  </si>
  <si>
    <t>veřejná zeleň s lavičkami atd. a kolem KD</t>
  </si>
  <si>
    <t xml:space="preserve">4x kosení s úklidem </t>
  </si>
  <si>
    <t>4x kosení s úklidem</t>
  </si>
  <si>
    <t>4x kosení s úklidem pokosené hmoty, 4x pletí - termíny B</t>
  </si>
  <si>
    <t>památník na hranici</t>
  </si>
  <si>
    <t>211/5</t>
  </si>
  <si>
    <t>376/4</t>
  </si>
  <si>
    <t>pás u Nieslanika</t>
  </si>
  <si>
    <t>382/10</t>
  </si>
  <si>
    <t>slepá ulice</t>
  </si>
  <si>
    <t>3x kosení s úklidem,ořez keřů podél chodníku, pletí keřů</t>
  </si>
  <si>
    <t>pouze zeleň u památníku a pás podél plotu po cestu</t>
  </si>
  <si>
    <t>Kojkovice</t>
  </si>
  <si>
    <t>1034/1</t>
  </si>
  <si>
    <t>u školy - marco polo</t>
  </si>
  <si>
    <t>zahrada u bytovky,pásy zeleně až k cestě, hřiště vedle školy</t>
  </si>
  <si>
    <t>mýtina  u potoka</t>
  </si>
  <si>
    <t>1079/3</t>
  </si>
  <si>
    <t>1075/1</t>
  </si>
  <si>
    <t>1076/1</t>
  </si>
  <si>
    <t>1077/1</t>
  </si>
  <si>
    <t>pěšina k mýtince</t>
  </si>
  <si>
    <t xml:space="preserve">mýtinka v nivě </t>
  </si>
  <si>
    <t>1x kosení s úklidem</t>
  </si>
  <si>
    <t>1x kosení s úklidem termín F</t>
  </si>
  <si>
    <t>ZŠ na osůvkách u Harendy</t>
  </si>
  <si>
    <t>216/27</t>
  </si>
  <si>
    <t>216/66</t>
  </si>
  <si>
    <t>zeleň před školou a za školou veškerá zeleň</t>
  </si>
  <si>
    <t>3x kosení s úklidem 1x pletí</t>
  </si>
  <si>
    <t>kolem nové bytovky</t>
  </si>
  <si>
    <t>904/2</t>
  </si>
  <si>
    <t>904/15</t>
  </si>
  <si>
    <t>897/2</t>
  </si>
  <si>
    <t>bez zpevněných ploch</t>
  </si>
  <si>
    <t>kolem nadchodu přes 1/11</t>
  </si>
  <si>
    <t>1146/2</t>
  </si>
  <si>
    <t>jedná se o 6 pozemků kolem nové 1/11 u lávky přes ní</t>
  </si>
  <si>
    <t>1163/2,6,9,10,11</t>
  </si>
  <si>
    <t>park</t>
  </si>
  <si>
    <t>277/4,6</t>
  </si>
  <si>
    <t>278/18</t>
  </si>
  <si>
    <t>areál parčíku, jen zeleň bez zpevněných ploch a staveb</t>
  </si>
  <si>
    <t>svah u 1/11</t>
  </si>
  <si>
    <t>67/3,4</t>
  </si>
  <si>
    <t>svažitý pozemek s porostem a pěšinou u cesty vedoucí pod 1/11</t>
  </si>
  <si>
    <t>1590/6</t>
  </si>
  <si>
    <t>3x kosení s úklidem včetně pletí keřů</t>
  </si>
  <si>
    <t>3 x kosení s úklidem včetně pletí keřů</t>
  </si>
  <si>
    <t>1236/2,3,8</t>
  </si>
  <si>
    <t>1282/5,6</t>
  </si>
  <si>
    <t>stará cesta za domky,naproti staré školy</t>
  </si>
  <si>
    <t>točna -zast. U vývozu</t>
  </si>
  <si>
    <t>křižovatka u Křižánka</t>
  </si>
  <si>
    <t>u školy-marco polo</t>
  </si>
  <si>
    <t>kolem nové bytovky čp.360</t>
  </si>
  <si>
    <t>záhony u památníku</t>
  </si>
  <si>
    <t>3x pletí záhonů</t>
  </si>
  <si>
    <t>záhony před památníkem a kosení kolem nich a kolem pomníčku</t>
  </si>
  <si>
    <t>kolem bytovky čp. 530</t>
  </si>
  <si>
    <t>pás u nieslanika</t>
  </si>
  <si>
    <t>mýtina u potoka</t>
  </si>
  <si>
    <t>A. Pozemky určené k údržbě kosením s mulčováním biohmoty a ponecháním na místě a pletí výsadeb</t>
  </si>
  <si>
    <t>map. list</t>
  </si>
  <si>
    <r>
      <t xml:space="preserve"> k údržbě m</t>
    </r>
    <r>
      <rPr>
        <b/>
        <vertAlign val="superscript"/>
        <sz val="10"/>
        <rFont val="Arial"/>
        <family val="2"/>
      </rPr>
      <t>2</t>
    </r>
  </si>
  <si>
    <t>Seznam pozemků určených k údržbě 2019</t>
  </si>
  <si>
    <t>Příloha č. 1</t>
  </si>
  <si>
    <t>Příloha č. 3</t>
  </si>
  <si>
    <t xml:space="preserve">Příloha č. 4 </t>
  </si>
  <si>
    <t>2x pletí keřů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</si>
</sst>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b/>
      <sz val="9"/>
      <name val="Tahoma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Arial"/>
      <family val="2"/>
    </font>
    <font>
      <sz val="10"/>
      <color rgb="FF0066FF"/>
      <name val="Arial"/>
      <family val="2"/>
    </font>
    <font>
      <sz val="10"/>
      <color rgb="FFFF0000"/>
      <name val="Arial"/>
      <family val="2"/>
    </font>
    <font>
      <b/>
      <sz val="10"/>
      <color rgb="FF0066FF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0" fillId="0" borderId="0" xfId="0" applyNumberForma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3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43" fontId="0" fillId="34" borderId="10" xfId="0" applyNumberFormat="1" applyFont="1" applyFill="1" applyBorder="1" applyAlignment="1">
      <alignment horizontal="center" vertical="center"/>
    </xf>
    <xf numFmtId="43" fontId="0" fillId="35" borderId="1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0" fillId="1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51" fillId="36" borderId="0" xfId="0" applyFont="1" applyFill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38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43" fontId="0" fillId="0" borderId="10" xfId="0" applyNumberFormat="1" applyFont="1" applyFill="1" applyBorder="1" applyAlignment="1">
      <alignment horizontal="center" vertical="center"/>
    </xf>
    <xf numFmtId="43" fontId="0" fillId="34" borderId="10" xfId="0" applyNumberFormat="1" applyFill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9" borderId="10" xfId="0" applyFill="1" applyBorder="1" applyAlignment="1">
      <alignment/>
    </xf>
    <xf numFmtId="0" fontId="0" fillId="0" borderId="10" xfId="0" applyFill="1" applyBorder="1" applyAlignment="1">
      <alignment/>
    </xf>
    <xf numFmtId="43" fontId="0" fillId="34" borderId="10" xfId="0" applyNumberFormat="1" applyFill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/>
    </xf>
    <xf numFmtId="43" fontId="0" fillId="34" borderId="11" xfId="0" applyNumberFormat="1" applyFill="1" applyBorder="1" applyAlignment="1">
      <alignment horizontal="center" vertical="center"/>
    </xf>
    <xf numFmtId="43" fontId="0" fillId="0" borderId="11" xfId="0" applyNumberFormat="1" applyFill="1" applyBorder="1" applyAlignment="1">
      <alignment horizontal="center" vertical="center"/>
    </xf>
    <xf numFmtId="43" fontId="0" fillId="34" borderId="12" xfId="0" applyNumberFormat="1" applyFill="1" applyBorder="1" applyAlignment="1">
      <alignment horizontal="center" vertical="center"/>
    </xf>
    <xf numFmtId="43" fontId="0" fillId="34" borderId="16" xfId="0" applyNumberFormat="1" applyFill="1" applyBorder="1" applyAlignment="1">
      <alignment horizontal="center" vertical="center"/>
    </xf>
    <xf numFmtId="43" fontId="0" fillId="34" borderId="19" xfId="0" applyNumberFormat="1" applyFill="1" applyBorder="1" applyAlignment="1">
      <alignment horizontal="center" vertical="center"/>
    </xf>
    <xf numFmtId="43" fontId="0" fillId="34" borderId="21" xfId="0" applyNumberFormat="1" applyFill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0" fontId="51" fillId="40" borderId="0" xfId="0" applyFont="1" applyFill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0" fillId="34" borderId="10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43" fontId="0" fillId="12" borderId="10" xfId="0" applyNumberFormat="1" applyFont="1" applyFill="1" applyBorder="1" applyAlignment="1">
      <alignment horizontal="center" vertical="center"/>
    </xf>
    <xf numFmtId="43" fontId="0" fillId="12" borderId="10" xfId="0" applyNumberFormat="1" applyFill="1" applyBorder="1" applyAlignment="1">
      <alignment vertical="center"/>
    </xf>
    <xf numFmtId="0" fontId="10" fillId="3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3" fontId="4" fillId="0" borderId="12" xfId="0" applyNumberFormat="1" applyFon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4" fillId="0" borderId="27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4" fontId="4" fillId="0" borderId="2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3" fontId="0" fillId="34" borderId="19" xfId="0" applyNumberFormat="1" applyFont="1" applyFill="1" applyBorder="1" applyAlignment="1">
      <alignment horizontal="center" vertical="center"/>
    </xf>
    <xf numFmtId="43" fontId="0" fillId="0" borderId="19" xfId="0" applyNumberFormat="1" applyFont="1" applyBorder="1" applyAlignment="1">
      <alignment horizontal="center" vertical="center"/>
    </xf>
    <xf numFmtId="43" fontId="0" fillId="0" borderId="19" xfId="0" applyNumberFormat="1" applyBorder="1" applyAlignment="1">
      <alignment vertical="center"/>
    </xf>
    <xf numFmtId="43" fontId="0" fillId="0" borderId="21" xfId="0" applyNumberFormat="1" applyBorder="1" applyAlignment="1">
      <alignment vertical="center"/>
    </xf>
    <xf numFmtId="43" fontId="0" fillId="0" borderId="11" xfId="0" applyNumberFormat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3" fontId="0" fillId="34" borderId="12" xfId="0" applyNumberFormat="1" applyFont="1" applyFill="1" applyBorder="1" applyAlignment="1">
      <alignment horizontal="center" vertical="center"/>
    </xf>
    <xf numFmtId="43" fontId="0" fillId="0" borderId="12" xfId="0" applyNumberFormat="1" applyFill="1" applyBorder="1" applyAlignment="1">
      <alignment vertical="center"/>
    </xf>
    <xf numFmtId="43" fontId="0" fillId="0" borderId="12" xfId="0" applyNumberFormat="1" applyFont="1" applyBorder="1" applyAlignment="1">
      <alignment horizontal="center" vertical="center"/>
    </xf>
    <xf numFmtId="43" fontId="0" fillId="0" borderId="12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43" fontId="0" fillId="0" borderId="19" xfId="0" applyNumberFormat="1" applyFon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4" fillId="0" borderId="3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43" fontId="4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3" fontId="0" fillId="0" borderId="0" xfId="0" applyNumberFormat="1" applyFont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0" fontId="0" fillId="39" borderId="33" xfId="0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43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/>
    </xf>
    <xf numFmtId="0" fontId="0" fillId="44" borderId="19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44" borderId="12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 wrapText="1"/>
    </xf>
    <xf numFmtId="0" fontId="53" fillId="38" borderId="0" xfId="0" applyFont="1" applyFill="1" applyBorder="1" applyAlignment="1">
      <alignment horizontal="center" vertical="center" wrapText="1"/>
    </xf>
    <xf numFmtId="0" fontId="0" fillId="17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43" fontId="0" fillId="34" borderId="15" xfId="0" applyNumberFormat="1" applyFill="1" applyBorder="1" applyAlignment="1">
      <alignment horizontal="center" vertical="center"/>
    </xf>
    <xf numFmtId="43" fontId="0" fillId="34" borderId="32" xfId="0" applyNumberFormat="1" applyFill="1" applyBorder="1" applyAlignment="1">
      <alignment horizontal="center" vertical="center"/>
    </xf>
    <xf numFmtId="43" fontId="0" fillId="34" borderId="14" xfId="0" applyNumberFormat="1" applyFill="1" applyBorder="1" applyAlignment="1">
      <alignment horizontal="center" vertical="center"/>
    </xf>
    <xf numFmtId="43" fontId="0" fillId="34" borderId="37" xfId="0" applyNumberForma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43" fontId="0" fillId="34" borderId="14" xfId="0" applyNumberFormat="1" applyFont="1" applyFill="1" applyBorder="1" applyAlignment="1">
      <alignment horizontal="center" vertical="center"/>
    </xf>
    <xf numFmtId="43" fontId="0" fillId="0" borderId="14" xfId="0" applyNumberFormat="1" applyFill="1" applyBorder="1" applyAlignment="1">
      <alignment vertical="center"/>
    </xf>
    <xf numFmtId="43" fontId="0" fillId="0" borderId="14" xfId="0" applyNumberFormat="1" applyFont="1" applyBorder="1" applyAlignment="1">
      <alignment horizontal="center" vertical="center"/>
    </xf>
    <xf numFmtId="43" fontId="0" fillId="0" borderId="14" xfId="0" applyNumberFormat="1" applyBorder="1" applyAlignment="1">
      <alignment vertical="center"/>
    </xf>
    <xf numFmtId="43" fontId="0" fillId="0" borderId="37" xfId="0" applyNumberFormat="1" applyBorder="1" applyAlignment="1">
      <alignment vertical="center"/>
    </xf>
    <xf numFmtId="43" fontId="0" fillId="41" borderId="10" xfId="0" applyNumberFormat="1" applyFont="1" applyFill="1" applyBorder="1" applyAlignment="1">
      <alignment horizontal="center" vertical="center"/>
    </xf>
    <xf numFmtId="43" fontId="0" fillId="41" borderId="12" xfId="0" applyNumberFormat="1" applyFont="1" applyFill="1" applyBorder="1" applyAlignment="1">
      <alignment horizontal="center" vertical="center"/>
    </xf>
    <xf numFmtId="43" fontId="4" fillId="0" borderId="14" xfId="0" applyNumberFormat="1" applyFont="1" applyBorder="1" applyAlignment="1">
      <alignment horizontal="center" vertical="center" wrapText="1"/>
    </xf>
    <xf numFmtId="43" fontId="4" fillId="0" borderId="37" xfId="0" applyNumberFormat="1" applyFont="1" applyBorder="1" applyAlignment="1">
      <alignment horizontal="center" vertical="center" wrapText="1"/>
    </xf>
    <xf numFmtId="43" fontId="4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3" fontId="4" fillId="0" borderId="16" xfId="0" applyNumberFormat="1" applyFont="1" applyBorder="1" applyAlignment="1">
      <alignment horizontal="center" vertical="center" wrapText="1"/>
    </xf>
    <xf numFmtId="43" fontId="4" fillId="0" borderId="39" xfId="0" applyNumberFormat="1" applyFont="1" applyBorder="1" applyAlignment="1">
      <alignment horizontal="center" vertical="center" wrapText="1"/>
    </xf>
    <xf numFmtId="43" fontId="0" fillId="0" borderId="40" xfId="0" applyNumberFormat="1" applyFont="1" applyBorder="1" applyAlignment="1">
      <alignment vertical="center"/>
    </xf>
    <xf numFmtId="43" fontId="0" fillId="0" borderId="41" xfId="0" applyNumberFormat="1" applyFont="1" applyBorder="1" applyAlignment="1">
      <alignment vertical="center"/>
    </xf>
    <xf numFmtId="43" fontId="0" fillId="34" borderId="41" xfId="0" applyNumberFormat="1" applyFont="1" applyFill="1" applyBorder="1" applyAlignment="1">
      <alignment vertical="center"/>
    </xf>
    <xf numFmtId="43" fontId="0" fillId="0" borderId="41" xfId="0" applyNumberFormat="1" applyBorder="1" applyAlignment="1">
      <alignment vertical="center"/>
    </xf>
    <xf numFmtId="43" fontId="0" fillId="0" borderId="39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vertical="center"/>
    </xf>
    <xf numFmtId="0" fontId="0" fillId="13" borderId="14" xfId="0" applyFont="1" applyFill="1" applyBorder="1" applyAlignment="1">
      <alignment vertical="center" wrapText="1"/>
    </xf>
    <xf numFmtId="0" fontId="0" fillId="13" borderId="15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0" fillId="0" borderId="43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 wrapText="1"/>
    </xf>
    <xf numFmtId="0" fontId="0" fillId="13" borderId="43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44" borderId="14" xfId="0" applyFill="1" applyBorder="1" applyAlignment="1">
      <alignment horizontal="center" vertical="center"/>
    </xf>
    <xf numFmtId="0" fontId="0" fillId="44" borderId="43" xfId="0" applyFill="1" applyBorder="1" applyAlignment="1">
      <alignment horizontal="center" vertical="center"/>
    </xf>
    <xf numFmtId="0" fontId="0" fillId="44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44" borderId="33" xfId="0" applyFill="1" applyBorder="1" applyAlignment="1">
      <alignment horizontal="center" vertical="center" wrapText="1"/>
    </xf>
    <xf numFmtId="0" fontId="0" fillId="4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13" borderId="43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17" borderId="14" xfId="0" applyFont="1" applyFill="1" applyBorder="1" applyAlignment="1">
      <alignment horizontal="center" vertical="center" wrapText="1"/>
    </xf>
    <xf numFmtId="0" fontId="0" fillId="17" borderId="43" xfId="0" applyFont="1" applyFill="1" applyBorder="1" applyAlignment="1">
      <alignment horizontal="center" vertical="center" wrapText="1"/>
    </xf>
    <xf numFmtId="0" fontId="0" fillId="17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1" fontId="0" fillId="0" borderId="34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8" borderId="43" xfId="0" applyFont="1" applyFill="1" applyBorder="1" applyAlignment="1">
      <alignment horizontal="center" vertical="center" wrapText="1"/>
    </xf>
    <xf numFmtId="0" fontId="0" fillId="0" borderId="31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 wrapText="1"/>
    </xf>
    <xf numFmtId="44" fontId="4" fillId="0" borderId="14" xfId="0" applyNumberFormat="1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3" fontId="4" fillId="0" borderId="19" xfId="0" applyNumberFormat="1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3" fontId="0" fillId="0" borderId="0" xfId="0" applyNumberFormat="1" applyFont="1" applyAlignment="1">
      <alignment horizontal="right" vertical="center"/>
    </xf>
    <xf numFmtId="43" fontId="0" fillId="34" borderId="14" xfId="0" applyNumberFormat="1" applyFill="1" applyBorder="1" applyAlignment="1">
      <alignment horizontal="center" vertical="center"/>
    </xf>
    <xf numFmtId="43" fontId="0" fillId="34" borderId="15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4" fontId="4" fillId="45" borderId="22" xfId="0" applyNumberFormat="1" applyFont="1" applyFill="1" applyBorder="1" applyAlignment="1">
      <alignment horizontal="right" vertical="center"/>
    </xf>
    <xf numFmtId="44" fontId="4" fillId="45" borderId="23" xfId="0" applyNumberFormat="1" applyFont="1" applyFill="1" applyBorder="1" applyAlignment="1">
      <alignment horizontal="right" vertical="center"/>
    </xf>
    <xf numFmtId="44" fontId="4" fillId="45" borderId="24" xfId="0" applyNumberFormat="1" applyFont="1" applyFill="1" applyBorder="1" applyAlignment="1">
      <alignment horizontal="right" vertical="center"/>
    </xf>
    <xf numFmtId="44" fontId="4" fillId="35" borderId="22" xfId="0" applyNumberFormat="1" applyFont="1" applyFill="1" applyBorder="1" applyAlignment="1">
      <alignment horizontal="right" vertical="center"/>
    </xf>
    <xf numFmtId="44" fontId="4" fillId="35" borderId="23" xfId="0" applyNumberFormat="1" applyFont="1" applyFill="1" applyBorder="1" applyAlignment="1">
      <alignment horizontal="right" vertical="center"/>
    </xf>
    <xf numFmtId="44" fontId="4" fillId="35" borderId="24" xfId="0" applyNumberFormat="1" applyFont="1" applyFill="1" applyBorder="1" applyAlignment="1">
      <alignment horizontal="right" vertical="center"/>
    </xf>
    <xf numFmtId="43" fontId="0" fillId="34" borderId="37" xfId="0" applyNumberFormat="1" applyFill="1" applyBorder="1" applyAlignment="1">
      <alignment horizontal="center" vertical="center"/>
    </xf>
    <xf numFmtId="43" fontId="0" fillId="34" borderId="32" xfId="0" applyNumberFormat="1" applyFill="1" applyBorder="1" applyAlignment="1">
      <alignment horizontal="center" vertical="center"/>
    </xf>
    <xf numFmtId="43" fontId="4" fillId="0" borderId="59" xfId="0" applyNumberFormat="1" applyFont="1" applyBorder="1" applyAlignment="1">
      <alignment horizontal="center" vertical="center"/>
    </xf>
    <xf numFmtId="43" fontId="4" fillId="0" borderId="60" xfId="0" applyNumberFormat="1" applyFont="1" applyBorder="1" applyAlignment="1">
      <alignment horizontal="center" vertical="center"/>
    </xf>
    <xf numFmtId="43" fontId="4" fillId="0" borderId="4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43" fontId="4" fillId="0" borderId="48" xfId="0" applyNumberFormat="1" applyFont="1" applyBorder="1" applyAlignment="1">
      <alignment horizontal="center" vertical="center"/>
    </xf>
    <xf numFmtId="43" fontId="4" fillId="0" borderId="6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6" xfId="0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zoomScale="115" zoomScaleNormal="115" zoomScalePageLayoutView="0" workbookViewId="0" topLeftCell="A1">
      <selection activeCell="E31" sqref="E31"/>
    </sheetView>
  </sheetViews>
  <sheetFormatPr defaultColWidth="9.140625" defaultRowHeight="12.75"/>
  <cols>
    <col min="1" max="1" width="16.57421875" style="27" customWidth="1"/>
    <col min="2" max="2" width="16.57421875" style="4" customWidth="1"/>
    <col min="3" max="3" width="14.00390625" style="4" customWidth="1"/>
    <col min="4" max="4" width="8.421875" style="4" customWidth="1"/>
    <col min="5" max="5" width="32.8515625" style="11" customWidth="1"/>
    <col min="6" max="6" width="16.7109375" style="14" customWidth="1"/>
    <col min="7" max="7" width="23.140625" style="4" customWidth="1"/>
    <col min="8" max="8" width="13.57421875" style="4" customWidth="1"/>
    <col min="9" max="16384" width="9.140625" style="11" customWidth="1"/>
  </cols>
  <sheetData>
    <row r="1" spans="1:8" ht="21.75" customHeight="1">
      <c r="A1" s="229" t="s">
        <v>438</v>
      </c>
      <c r="B1" s="229"/>
      <c r="C1" s="229"/>
      <c r="D1" s="229"/>
      <c r="E1" s="229"/>
      <c r="F1" s="229"/>
      <c r="G1" s="229"/>
      <c r="H1" s="32" t="s">
        <v>439</v>
      </c>
    </row>
    <row r="2" spans="1:8" s="13" customFormat="1" ht="18.75" customHeight="1" thickBot="1">
      <c r="A2" s="331" t="s">
        <v>114</v>
      </c>
      <c r="B2" s="331"/>
      <c r="C2" s="331"/>
      <c r="D2" s="331"/>
      <c r="E2" s="331"/>
      <c r="F2" s="331"/>
      <c r="G2" s="331"/>
      <c r="H2" s="12"/>
    </row>
    <row r="3" spans="1:8" s="10" customFormat="1" ht="27.75" customHeight="1" thickBot="1">
      <c r="A3" s="109" t="s">
        <v>0</v>
      </c>
      <c r="B3" s="110" t="s">
        <v>40</v>
      </c>
      <c r="C3" s="110" t="s">
        <v>2</v>
      </c>
      <c r="D3" s="111" t="s">
        <v>113</v>
      </c>
      <c r="E3" s="110" t="s">
        <v>4</v>
      </c>
      <c r="F3" s="111" t="s">
        <v>8</v>
      </c>
      <c r="G3" s="138" t="s">
        <v>117</v>
      </c>
      <c r="H3" s="119" t="s">
        <v>41</v>
      </c>
    </row>
    <row r="4" spans="1:8" ht="24" customHeight="1" thickBot="1">
      <c r="A4" s="335" t="s">
        <v>1</v>
      </c>
      <c r="B4" s="120" t="s">
        <v>50</v>
      </c>
      <c r="C4" s="121" t="s">
        <v>48</v>
      </c>
      <c r="D4" s="73">
        <v>1558</v>
      </c>
      <c r="E4" s="115"/>
      <c r="F4" s="71">
        <v>1558</v>
      </c>
      <c r="G4" s="183" t="s">
        <v>144</v>
      </c>
      <c r="H4" s="114">
        <v>14</v>
      </c>
    </row>
    <row r="5" spans="1:8" ht="39.75" customHeight="1">
      <c r="A5" s="328"/>
      <c r="B5" s="152" t="s">
        <v>316</v>
      </c>
      <c r="C5" s="151">
        <v>282</v>
      </c>
      <c r="D5" s="41">
        <v>1415</v>
      </c>
      <c r="E5" s="153" t="s">
        <v>317</v>
      </c>
      <c r="F5" s="150">
        <v>1260</v>
      </c>
      <c r="G5" s="183" t="s">
        <v>144</v>
      </c>
      <c r="H5" s="24">
        <v>14</v>
      </c>
    </row>
    <row r="6" spans="1:8" ht="12.75">
      <c r="A6" s="323"/>
      <c r="B6" s="324" t="s">
        <v>54</v>
      </c>
      <c r="C6" s="1" t="s">
        <v>53</v>
      </c>
      <c r="D6" s="1">
        <v>92</v>
      </c>
      <c r="E6" s="2"/>
      <c r="F6" s="313">
        <f>(D6+D7+D8)/3*2</f>
        <v>2066</v>
      </c>
      <c r="G6" s="320" t="s">
        <v>145</v>
      </c>
      <c r="H6" s="317">
        <v>15</v>
      </c>
    </row>
    <row r="7" spans="1:8" ht="12.75">
      <c r="A7" s="323"/>
      <c r="B7" s="324"/>
      <c r="C7" s="1" t="s">
        <v>51</v>
      </c>
      <c r="D7" s="1">
        <v>834</v>
      </c>
      <c r="E7" s="2" t="s">
        <v>55</v>
      </c>
      <c r="F7" s="313"/>
      <c r="G7" s="321"/>
      <c r="H7" s="318"/>
    </row>
    <row r="8" spans="1:8" ht="12.75">
      <c r="A8" s="323"/>
      <c r="B8" s="324"/>
      <c r="C8" s="1" t="s">
        <v>52</v>
      </c>
      <c r="D8" s="1">
        <v>2173</v>
      </c>
      <c r="E8" s="2"/>
      <c r="F8" s="313"/>
      <c r="G8" s="322"/>
      <c r="H8" s="319"/>
    </row>
    <row r="9" spans="1:8" ht="12.75">
      <c r="A9" s="323"/>
      <c r="B9" s="305" t="s">
        <v>57</v>
      </c>
      <c r="C9" s="1" t="s">
        <v>25</v>
      </c>
      <c r="D9" s="1">
        <v>146</v>
      </c>
      <c r="E9" s="332" t="s">
        <v>58</v>
      </c>
      <c r="F9" s="272">
        <f>(D9+D10)/2</f>
        <v>78.5</v>
      </c>
      <c r="G9" s="320" t="s">
        <v>144</v>
      </c>
      <c r="H9" s="317">
        <v>16</v>
      </c>
    </row>
    <row r="10" spans="1:8" ht="12.75">
      <c r="A10" s="323"/>
      <c r="B10" s="305"/>
      <c r="C10" s="1" t="s">
        <v>56</v>
      </c>
      <c r="D10" s="1">
        <v>11</v>
      </c>
      <c r="E10" s="333"/>
      <c r="F10" s="273"/>
      <c r="G10" s="322"/>
      <c r="H10" s="319"/>
    </row>
    <row r="11" spans="1:8" ht="12.75">
      <c r="A11" s="323"/>
      <c r="B11" s="16" t="s">
        <v>59</v>
      </c>
      <c r="C11" s="1" t="s">
        <v>12</v>
      </c>
      <c r="D11" s="1">
        <v>232</v>
      </c>
      <c r="E11" s="2"/>
      <c r="F11" s="9">
        <v>232</v>
      </c>
      <c r="G11" s="184" t="s">
        <v>144</v>
      </c>
      <c r="H11" s="17">
        <v>16</v>
      </c>
    </row>
    <row r="12" spans="1:8" ht="12.75">
      <c r="A12" s="323"/>
      <c r="B12" s="324" t="s">
        <v>62</v>
      </c>
      <c r="C12" s="1" t="s">
        <v>60</v>
      </c>
      <c r="D12" s="1">
        <v>3173</v>
      </c>
      <c r="E12" s="290" t="s">
        <v>131</v>
      </c>
      <c r="F12" s="313">
        <v>2650</v>
      </c>
      <c r="G12" s="320" t="s">
        <v>144</v>
      </c>
      <c r="H12" s="317">
        <v>19</v>
      </c>
    </row>
    <row r="13" spans="1:8" ht="12.75">
      <c r="A13" s="323"/>
      <c r="B13" s="324"/>
      <c r="C13" s="1" t="s">
        <v>61</v>
      </c>
      <c r="D13" s="1">
        <v>11928</v>
      </c>
      <c r="E13" s="290"/>
      <c r="F13" s="313"/>
      <c r="G13" s="322"/>
      <c r="H13" s="319"/>
    </row>
    <row r="14" spans="1:8" ht="12.75">
      <c r="A14" s="323"/>
      <c r="B14" s="305" t="s">
        <v>63</v>
      </c>
      <c r="C14" s="1" t="s">
        <v>26</v>
      </c>
      <c r="D14" s="1">
        <v>337</v>
      </c>
      <c r="E14" s="2"/>
      <c r="F14" s="277">
        <f>D14+D15+D16+D17+D18+820</f>
        <v>1722</v>
      </c>
      <c r="G14" s="320" t="s">
        <v>144</v>
      </c>
      <c r="H14" s="317">
        <v>20</v>
      </c>
    </row>
    <row r="15" spans="1:8" ht="12.75">
      <c r="A15" s="323"/>
      <c r="B15" s="305"/>
      <c r="C15" s="1" t="s">
        <v>28</v>
      </c>
      <c r="D15" s="1">
        <v>21</v>
      </c>
      <c r="E15" s="2"/>
      <c r="F15" s="278"/>
      <c r="G15" s="321"/>
      <c r="H15" s="318"/>
    </row>
    <row r="16" spans="1:8" ht="12.75">
      <c r="A16" s="323"/>
      <c r="B16" s="305"/>
      <c r="C16" s="1" t="s">
        <v>27</v>
      </c>
      <c r="D16" s="1">
        <v>454</v>
      </c>
      <c r="E16" s="2"/>
      <c r="F16" s="278"/>
      <c r="G16" s="321"/>
      <c r="H16" s="318"/>
    </row>
    <row r="17" spans="1:8" ht="12.75">
      <c r="A17" s="323"/>
      <c r="B17" s="305"/>
      <c r="C17" s="1" t="s">
        <v>30</v>
      </c>
      <c r="D17" s="1">
        <v>60</v>
      </c>
      <c r="E17" s="2"/>
      <c r="F17" s="278"/>
      <c r="G17" s="321"/>
      <c r="H17" s="318"/>
    </row>
    <row r="18" spans="1:8" ht="12.75">
      <c r="A18" s="323"/>
      <c r="B18" s="305"/>
      <c r="C18" s="1" t="s">
        <v>29</v>
      </c>
      <c r="D18" s="1">
        <v>30</v>
      </c>
      <c r="E18" s="2"/>
      <c r="F18" s="278"/>
      <c r="G18" s="321"/>
      <c r="H18" s="318"/>
    </row>
    <row r="19" spans="1:8" ht="12.75">
      <c r="A19" s="323"/>
      <c r="B19" s="305"/>
      <c r="C19" s="1">
        <v>935</v>
      </c>
      <c r="D19" s="1">
        <v>1318</v>
      </c>
      <c r="E19" s="2" t="s">
        <v>132</v>
      </c>
      <c r="F19" s="279"/>
      <c r="G19" s="322"/>
      <c r="H19" s="319"/>
    </row>
    <row r="20" spans="1:8" ht="25.5">
      <c r="A20" s="323"/>
      <c r="B20" s="305" t="s">
        <v>64</v>
      </c>
      <c r="C20" s="1" t="s">
        <v>11</v>
      </c>
      <c r="D20" s="1">
        <v>147</v>
      </c>
      <c r="E20" s="7" t="s">
        <v>158</v>
      </c>
      <c r="F20" s="252">
        <f>D21+D20+D22+D23</f>
        <v>830</v>
      </c>
      <c r="G20" s="320" t="s">
        <v>144</v>
      </c>
      <c r="H20" s="317">
        <v>22</v>
      </c>
    </row>
    <row r="21" spans="1:8" ht="12.75">
      <c r="A21" s="323"/>
      <c r="B21" s="305"/>
      <c r="C21" s="1" t="s">
        <v>314</v>
      </c>
      <c r="D21" s="1">
        <v>44</v>
      </c>
      <c r="E21" s="7"/>
      <c r="F21" s="243"/>
      <c r="G21" s="321"/>
      <c r="H21" s="318"/>
    </row>
    <row r="22" spans="1:8" ht="12.75">
      <c r="A22" s="323"/>
      <c r="B22" s="305"/>
      <c r="C22" s="1" t="s">
        <v>9</v>
      </c>
      <c r="D22" s="1">
        <v>188</v>
      </c>
      <c r="E22" s="2"/>
      <c r="F22" s="243"/>
      <c r="G22" s="321"/>
      <c r="H22" s="318"/>
    </row>
    <row r="23" spans="1:8" ht="12.75">
      <c r="A23" s="323"/>
      <c r="B23" s="305"/>
      <c r="C23" s="1" t="s">
        <v>10</v>
      </c>
      <c r="D23" s="1">
        <v>451</v>
      </c>
      <c r="E23" s="2"/>
      <c r="F23" s="244"/>
      <c r="G23" s="322"/>
      <c r="H23" s="319"/>
    </row>
    <row r="24" spans="1:8" ht="12.75">
      <c r="A24" s="323"/>
      <c r="B24" s="305"/>
      <c r="C24" s="16" t="s">
        <v>3</v>
      </c>
      <c r="D24" s="1">
        <v>1783</v>
      </c>
      <c r="E24" s="2"/>
      <c r="F24" s="252">
        <f>D24+D25+D26</f>
        <v>6834</v>
      </c>
      <c r="G24" s="320" t="s">
        <v>144</v>
      </c>
      <c r="H24" s="317">
        <v>22</v>
      </c>
    </row>
    <row r="25" spans="1:8" ht="12.75">
      <c r="A25" s="323"/>
      <c r="B25" s="305"/>
      <c r="C25" s="16">
        <v>1120</v>
      </c>
      <c r="D25" s="1">
        <v>2388</v>
      </c>
      <c r="E25" s="2"/>
      <c r="F25" s="243"/>
      <c r="G25" s="321"/>
      <c r="H25" s="318"/>
    </row>
    <row r="26" spans="1:8" ht="12.75">
      <c r="A26" s="323"/>
      <c r="B26" s="305"/>
      <c r="C26" s="16">
        <v>1121</v>
      </c>
      <c r="D26" s="1">
        <v>2663</v>
      </c>
      <c r="E26" s="2"/>
      <c r="F26" s="244"/>
      <c r="G26" s="322"/>
      <c r="H26" s="319"/>
    </row>
    <row r="27" spans="1:8" ht="12.75">
      <c r="A27" s="323"/>
      <c r="B27" s="248" t="s">
        <v>67</v>
      </c>
      <c r="C27" s="1" t="s">
        <v>115</v>
      </c>
      <c r="D27" s="1">
        <v>586</v>
      </c>
      <c r="E27" s="267" t="s">
        <v>118</v>
      </c>
      <c r="F27" s="252">
        <v>3737</v>
      </c>
      <c r="G27" s="320" t="s">
        <v>144</v>
      </c>
      <c r="H27" s="317">
        <v>17</v>
      </c>
    </row>
    <row r="28" spans="1:8" ht="12.75">
      <c r="A28" s="323"/>
      <c r="B28" s="258"/>
      <c r="C28" s="1" t="s">
        <v>116</v>
      </c>
      <c r="D28" s="1">
        <v>414</v>
      </c>
      <c r="E28" s="268"/>
      <c r="F28" s="243"/>
      <c r="G28" s="321"/>
      <c r="H28" s="318"/>
    </row>
    <row r="29" spans="1:8" ht="12.75">
      <c r="A29" s="323"/>
      <c r="B29" s="258"/>
      <c r="C29" s="9" t="s">
        <v>318</v>
      </c>
      <c r="D29" s="1">
        <v>16</v>
      </c>
      <c r="E29" s="269"/>
      <c r="F29" s="243"/>
      <c r="G29" s="322"/>
      <c r="H29" s="318"/>
    </row>
    <row r="30" spans="1:8" ht="12.75">
      <c r="A30" s="323"/>
      <c r="B30" s="249"/>
      <c r="C30" s="1" t="s">
        <v>66</v>
      </c>
      <c r="D30" s="1">
        <v>2921</v>
      </c>
      <c r="E30" s="2" t="s">
        <v>68</v>
      </c>
      <c r="F30" s="244"/>
      <c r="G30" s="184" t="s">
        <v>144</v>
      </c>
      <c r="H30" s="319"/>
    </row>
    <row r="31" spans="1:8" ht="26.25" thickBot="1">
      <c r="A31" s="51" t="s">
        <v>302</v>
      </c>
      <c r="B31" s="202" t="s">
        <v>330</v>
      </c>
      <c r="C31" s="18" t="s">
        <v>331</v>
      </c>
      <c r="D31" s="18">
        <v>862</v>
      </c>
      <c r="E31" s="19" t="s">
        <v>332</v>
      </c>
      <c r="F31" s="177">
        <v>862</v>
      </c>
      <c r="G31" s="185" t="s">
        <v>144</v>
      </c>
      <c r="H31" s="42">
        <v>30</v>
      </c>
    </row>
    <row r="32" spans="1:8" ht="46.5" customHeight="1">
      <c r="A32" s="11"/>
      <c r="B32" s="11"/>
      <c r="C32" s="11"/>
      <c r="D32" s="11"/>
      <c r="F32" s="11"/>
      <c r="G32" s="11"/>
      <c r="H32" s="11"/>
    </row>
    <row r="33" spans="1:8" ht="23.25" customHeight="1" thickBot="1">
      <c r="A33" s="11"/>
      <c r="B33" s="11"/>
      <c r="C33" s="11"/>
      <c r="D33" s="11"/>
      <c r="F33" s="11"/>
      <c r="G33" s="11"/>
      <c r="H33" s="11"/>
    </row>
    <row r="34" spans="1:8" ht="23.25" customHeight="1" thickBot="1">
      <c r="A34" s="109" t="s">
        <v>0</v>
      </c>
      <c r="B34" s="110" t="s">
        <v>40</v>
      </c>
      <c r="C34" s="110" t="s">
        <v>2</v>
      </c>
      <c r="D34" s="111" t="s">
        <v>113</v>
      </c>
      <c r="E34" s="110" t="s">
        <v>4</v>
      </c>
      <c r="F34" s="111" t="s">
        <v>8</v>
      </c>
      <c r="G34" s="138" t="s">
        <v>117</v>
      </c>
      <c r="H34" s="119" t="s">
        <v>41</v>
      </c>
    </row>
    <row r="35" spans="1:8" ht="12.75">
      <c r="A35" s="352" t="s">
        <v>24</v>
      </c>
      <c r="B35" s="248" t="s">
        <v>104</v>
      </c>
      <c r="C35" s="267" t="s">
        <v>105</v>
      </c>
      <c r="D35" s="248">
        <v>1163</v>
      </c>
      <c r="E35" s="332" t="s">
        <v>143</v>
      </c>
      <c r="F35" s="353" t="s">
        <v>281</v>
      </c>
      <c r="G35" s="354"/>
      <c r="H35" s="317">
        <v>7</v>
      </c>
    </row>
    <row r="36" spans="1:8" ht="12.75" customHeight="1">
      <c r="A36" s="352"/>
      <c r="B36" s="249"/>
      <c r="C36" s="269"/>
      <c r="D36" s="249"/>
      <c r="E36" s="333"/>
      <c r="F36" s="9">
        <v>1163</v>
      </c>
      <c r="G36" s="184" t="s">
        <v>144</v>
      </c>
      <c r="H36" s="319"/>
    </row>
    <row r="37" spans="1:8" ht="12.75">
      <c r="A37" s="352"/>
      <c r="B37" s="248" t="s">
        <v>106</v>
      </c>
      <c r="C37" s="1" t="s">
        <v>151</v>
      </c>
      <c r="D37" s="16">
        <v>237</v>
      </c>
      <c r="E37" s="8" t="s">
        <v>154</v>
      </c>
      <c r="F37" s="252">
        <v>912</v>
      </c>
      <c r="G37" s="320" t="s">
        <v>144</v>
      </c>
      <c r="H37" s="317">
        <v>8</v>
      </c>
    </row>
    <row r="38" spans="1:8" ht="12.75">
      <c r="A38" s="352"/>
      <c r="B38" s="258"/>
      <c r="C38" s="1" t="s">
        <v>152</v>
      </c>
      <c r="D38" s="16">
        <v>520</v>
      </c>
      <c r="E38" s="8" t="s">
        <v>154</v>
      </c>
      <c r="F38" s="243"/>
      <c r="G38" s="321"/>
      <c r="H38" s="318"/>
    </row>
    <row r="39" spans="1:8" ht="12.75">
      <c r="A39" s="352"/>
      <c r="B39" s="258"/>
      <c r="C39" s="1" t="s">
        <v>153</v>
      </c>
      <c r="D39" s="16">
        <v>155</v>
      </c>
      <c r="E39" s="8" t="s">
        <v>154</v>
      </c>
      <c r="F39" s="243"/>
      <c r="G39" s="322"/>
      <c r="H39" s="318"/>
    </row>
    <row r="40" spans="1:8" ht="12.75">
      <c r="A40" s="352"/>
      <c r="B40" s="324" t="s">
        <v>107</v>
      </c>
      <c r="C40" s="16" t="s">
        <v>22</v>
      </c>
      <c r="D40" s="16">
        <v>1018</v>
      </c>
      <c r="E40" s="267" t="s">
        <v>315</v>
      </c>
      <c r="F40" s="252">
        <f>D40+D42+D41+D43+D44+D45</f>
        <v>5603</v>
      </c>
      <c r="G40" s="320" t="s">
        <v>144</v>
      </c>
      <c r="H40" s="329">
        <v>6</v>
      </c>
    </row>
    <row r="41" spans="1:8" s="45" customFormat="1" ht="12.75">
      <c r="A41" s="352"/>
      <c r="B41" s="324"/>
      <c r="C41" s="16" t="s">
        <v>190</v>
      </c>
      <c r="D41" s="16">
        <v>75</v>
      </c>
      <c r="E41" s="268"/>
      <c r="F41" s="243"/>
      <c r="G41" s="321"/>
      <c r="H41" s="330"/>
    </row>
    <row r="42" spans="1:8" ht="12.75">
      <c r="A42" s="352"/>
      <c r="B42" s="324"/>
      <c r="C42" s="16" t="s">
        <v>16</v>
      </c>
      <c r="D42" s="16">
        <v>71</v>
      </c>
      <c r="E42" s="268"/>
      <c r="F42" s="243"/>
      <c r="G42" s="321"/>
      <c r="H42" s="330"/>
    </row>
    <row r="43" spans="1:8" ht="12.75">
      <c r="A43" s="352"/>
      <c r="B43" s="324"/>
      <c r="C43" s="16" t="s">
        <v>18</v>
      </c>
      <c r="D43" s="16">
        <v>3564</v>
      </c>
      <c r="E43" s="268"/>
      <c r="F43" s="243"/>
      <c r="G43" s="321"/>
      <c r="H43" s="330"/>
    </row>
    <row r="44" spans="1:8" ht="12.75">
      <c r="A44" s="352"/>
      <c r="B44" s="324"/>
      <c r="C44" s="16">
        <v>2319</v>
      </c>
      <c r="D44" s="16">
        <v>759</v>
      </c>
      <c r="E44" s="268"/>
      <c r="F44" s="243"/>
      <c r="G44" s="321"/>
      <c r="H44" s="330"/>
    </row>
    <row r="45" spans="1:8" ht="12.75">
      <c r="A45" s="352"/>
      <c r="B45" s="248"/>
      <c r="C45" s="172" t="s">
        <v>17</v>
      </c>
      <c r="D45" s="172">
        <v>116</v>
      </c>
      <c r="E45" s="268"/>
      <c r="F45" s="243"/>
      <c r="G45" s="321"/>
      <c r="H45" s="330"/>
    </row>
    <row r="46" spans="1:8" ht="12.75">
      <c r="A46" s="323" t="s">
        <v>5</v>
      </c>
      <c r="B46" s="248" t="s">
        <v>155</v>
      </c>
      <c r="C46" s="1" t="s">
        <v>128</v>
      </c>
      <c r="D46" s="1">
        <v>1343</v>
      </c>
      <c r="E46" s="267" t="s">
        <v>136</v>
      </c>
      <c r="F46" s="267">
        <v>1518</v>
      </c>
      <c r="G46" s="320" t="s">
        <v>144</v>
      </c>
      <c r="H46" s="317">
        <v>36</v>
      </c>
    </row>
    <row r="47" spans="1:8" ht="12.75">
      <c r="A47" s="323"/>
      <c r="B47" s="249"/>
      <c r="C47" s="1" t="s">
        <v>127</v>
      </c>
      <c r="D47" s="1">
        <v>773</v>
      </c>
      <c r="E47" s="269"/>
      <c r="F47" s="268"/>
      <c r="G47" s="322"/>
      <c r="H47" s="318"/>
    </row>
    <row r="48" spans="1:8" ht="12.75">
      <c r="A48" s="323"/>
      <c r="B48" s="305" t="s">
        <v>80</v>
      </c>
      <c r="C48" s="1" t="s">
        <v>79</v>
      </c>
      <c r="D48" s="1">
        <v>176</v>
      </c>
      <c r="E48" s="291" t="s">
        <v>82</v>
      </c>
      <c r="F48" s="268"/>
      <c r="G48" s="320" t="s">
        <v>144</v>
      </c>
      <c r="H48" s="318"/>
    </row>
    <row r="49" spans="1:8" ht="12.75">
      <c r="A49" s="323"/>
      <c r="B49" s="305"/>
      <c r="C49" s="1" t="s">
        <v>81</v>
      </c>
      <c r="D49" s="1">
        <v>1109</v>
      </c>
      <c r="E49" s="291"/>
      <c r="F49" s="269"/>
      <c r="G49" s="322"/>
      <c r="H49" s="319"/>
    </row>
    <row r="50" spans="1:8" ht="15" customHeight="1">
      <c r="A50" s="323"/>
      <c r="B50" s="302" t="s">
        <v>90</v>
      </c>
      <c r="C50" s="1" t="s">
        <v>77</v>
      </c>
      <c r="D50" s="1">
        <v>1728</v>
      </c>
      <c r="E50" s="312" t="s">
        <v>137</v>
      </c>
      <c r="F50" s="313">
        <f>D50+D51+D52</f>
        <v>6724</v>
      </c>
      <c r="G50" s="320" t="s">
        <v>144</v>
      </c>
      <c r="H50" s="334">
        <v>37</v>
      </c>
    </row>
    <row r="51" spans="1:8" ht="12.75" customHeight="1">
      <c r="A51" s="323"/>
      <c r="B51" s="300"/>
      <c r="C51" s="1" t="s">
        <v>93</v>
      </c>
      <c r="D51" s="1">
        <v>190</v>
      </c>
      <c r="E51" s="312"/>
      <c r="F51" s="313"/>
      <c r="G51" s="321"/>
      <c r="H51" s="334"/>
    </row>
    <row r="52" spans="1:8" ht="12.75" customHeight="1">
      <c r="A52" s="323"/>
      <c r="B52" s="300"/>
      <c r="C52" s="1" t="s">
        <v>83</v>
      </c>
      <c r="D52" s="1">
        <v>4806</v>
      </c>
      <c r="E52" s="312"/>
      <c r="F52" s="313"/>
      <c r="G52" s="322"/>
      <c r="H52" s="334"/>
    </row>
    <row r="53" spans="1:8" ht="12.75" customHeight="1">
      <c r="A53" s="323"/>
      <c r="B53" s="300"/>
      <c r="C53" s="1" t="s">
        <v>122</v>
      </c>
      <c r="D53" s="1">
        <v>133</v>
      </c>
      <c r="E53" s="8" t="s">
        <v>138</v>
      </c>
      <c r="F53" s="9">
        <v>133</v>
      </c>
      <c r="G53" s="184" t="s">
        <v>144</v>
      </c>
      <c r="H53" s="17">
        <v>39</v>
      </c>
    </row>
    <row r="54" spans="1:8" ht="12.75" customHeight="1">
      <c r="A54" s="323"/>
      <c r="B54" s="300"/>
      <c r="C54" s="1" t="s">
        <v>35</v>
      </c>
      <c r="D54" s="1">
        <v>2466</v>
      </c>
      <c r="E54" s="8" t="s">
        <v>139</v>
      </c>
      <c r="F54" s="25">
        <v>2466</v>
      </c>
      <c r="G54" s="184" t="s">
        <v>144</v>
      </c>
      <c r="H54" s="317">
        <v>37</v>
      </c>
    </row>
    <row r="55" spans="1:8" ht="12.75" customHeight="1">
      <c r="A55" s="323"/>
      <c r="B55" s="300"/>
      <c r="C55" s="1" t="s">
        <v>7</v>
      </c>
      <c r="D55" s="1">
        <v>886</v>
      </c>
      <c r="E55" s="312" t="s">
        <v>142</v>
      </c>
      <c r="F55" s="313">
        <f>D55+D56</f>
        <v>1908</v>
      </c>
      <c r="G55" s="320" t="s">
        <v>144</v>
      </c>
      <c r="H55" s="318"/>
    </row>
    <row r="56" spans="1:8" ht="12.75">
      <c r="A56" s="323"/>
      <c r="B56" s="300"/>
      <c r="C56" s="1" t="s">
        <v>6</v>
      </c>
      <c r="D56" s="1">
        <v>1022</v>
      </c>
      <c r="E56" s="312"/>
      <c r="F56" s="313"/>
      <c r="G56" s="322"/>
      <c r="H56" s="319"/>
    </row>
    <row r="57" spans="1:8" ht="12.75" customHeight="1">
      <c r="A57" s="323"/>
      <c r="B57" s="300"/>
      <c r="C57" s="1" t="s">
        <v>84</v>
      </c>
      <c r="D57" s="1">
        <v>643</v>
      </c>
      <c r="E57" s="295" t="s">
        <v>140</v>
      </c>
      <c r="F57" s="313">
        <f>D57+D58+D59-160-58</f>
        <v>3085</v>
      </c>
      <c r="G57" s="320" t="s">
        <v>144</v>
      </c>
      <c r="H57" s="317">
        <v>38</v>
      </c>
    </row>
    <row r="58" spans="1:8" ht="12.75">
      <c r="A58" s="323"/>
      <c r="B58" s="300"/>
      <c r="C58" s="1" t="s">
        <v>86</v>
      </c>
      <c r="D58" s="1">
        <v>2422</v>
      </c>
      <c r="E58" s="336"/>
      <c r="F58" s="313"/>
      <c r="G58" s="321"/>
      <c r="H58" s="318"/>
    </row>
    <row r="59" spans="1:8" ht="12.75">
      <c r="A59" s="323"/>
      <c r="B59" s="300"/>
      <c r="C59" s="1" t="s">
        <v>87</v>
      </c>
      <c r="D59" s="1">
        <v>238</v>
      </c>
      <c r="E59" s="336"/>
      <c r="F59" s="313"/>
      <c r="G59" s="322"/>
      <c r="H59" s="318"/>
    </row>
    <row r="60" spans="1:8" ht="12.75">
      <c r="A60" s="323"/>
      <c r="B60" s="300"/>
      <c r="C60" s="1" t="s">
        <v>88</v>
      </c>
      <c r="D60" s="1">
        <v>315</v>
      </c>
      <c r="E60" s="312" t="s">
        <v>141</v>
      </c>
      <c r="F60" s="313">
        <f>D60+D61+D62+D63+D64+D65</f>
        <v>7743</v>
      </c>
      <c r="G60" s="320" t="s">
        <v>144</v>
      </c>
      <c r="H60" s="318"/>
    </row>
    <row r="61" spans="1:8" ht="12.75">
      <c r="A61" s="323"/>
      <c r="B61" s="300"/>
      <c r="C61" s="1" t="s">
        <v>89</v>
      </c>
      <c r="D61" s="1">
        <v>841</v>
      </c>
      <c r="E61" s="312"/>
      <c r="F61" s="313"/>
      <c r="G61" s="321"/>
      <c r="H61" s="319"/>
    </row>
    <row r="62" spans="1:8" ht="12.75">
      <c r="A62" s="323"/>
      <c r="B62" s="300"/>
      <c r="C62" s="1" t="s">
        <v>91</v>
      </c>
      <c r="D62" s="1">
        <v>1155</v>
      </c>
      <c r="E62" s="312"/>
      <c r="F62" s="313"/>
      <c r="G62" s="321"/>
      <c r="H62" s="334">
        <v>39</v>
      </c>
    </row>
    <row r="63" spans="1:8" ht="12.75">
      <c r="A63" s="323"/>
      <c r="B63" s="300"/>
      <c r="C63" s="1" t="s">
        <v>92</v>
      </c>
      <c r="D63" s="1">
        <v>647</v>
      </c>
      <c r="E63" s="312"/>
      <c r="F63" s="313"/>
      <c r="G63" s="321"/>
      <c r="H63" s="334"/>
    </row>
    <row r="64" spans="1:8" ht="12.75">
      <c r="A64" s="323"/>
      <c r="B64" s="300"/>
      <c r="C64" s="1" t="s">
        <v>85</v>
      </c>
      <c r="D64" s="1">
        <v>2990</v>
      </c>
      <c r="E64" s="312"/>
      <c r="F64" s="313"/>
      <c r="G64" s="321"/>
      <c r="H64" s="334">
        <v>38</v>
      </c>
    </row>
    <row r="65" spans="1:8" ht="12.75">
      <c r="A65" s="323"/>
      <c r="B65" s="301"/>
      <c r="C65" s="1">
        <v>163</v>
      </c>
      <c r="D65" s="1">
        <v>1795</v>
      </c>
      <c r="E65" s="312"/>
      <c r="F65" s="313"/>
      <c r="G65" s="322"/>
      <c r="H65" s="334"/>
    </row>
    <row r="66" spans="1:8" ht="12.75">
      <c r="A66" s="323"/>
      <c r="B66" s="248" t="s">
        <v>130</v>
      </c>
      <c r="C66" s="290" t="s">
        <v>33</v>
      </c>
      <c r="D66" s="290">
        <v>604</v>
      </c>
      <c r="E66" s="295" t="s">
        <v>329</v>
      </c>
      <c r="F66" s="252">
        <v>836</v>
      </c>
      <c r="G66" s="320" t="s">
        <v>144</v>
      </c>
      <c r="H66" s="317">
        <v>41</v>
      </c>
    </row>
    <row r="67" spans="1:8" s="45" customFormat="1" ht="12.75">
      <c r="A67" s="323"/>
      <c r="B67" s="258"/>
      <c r="C67" s="290"/>
      <c r="D67" s="290"/>
      <c r="E67" s="336"/>
      <c r="F67" s="243"/>
      <c r="G67" s="321"/>
      <c r="H67" s="318"/>
    </row>
    <row r="68" spans="1:8" ht="12.75">
      <c r="A68" s="323"/>
      <c r="B68" s="249"/>
      <c r="C68" s="1">
        <v>1092</v>
      </c>
      <c r="D68" s="1">
        <v>492</v>
      </c>
      <c r="E68" s="296"/>
      <c r="F68" s="244"/>
      <c r="G68" s="322"/>
      <c r="H68" s="319"/>
    </row>
    <row r="69" spans="1:8" ht="12.75" customHeight="1">
      <c r="A69" s="323" t="s">
        <v>20</v>
      </c>
      <c r="B69" s="304" t="s">
        <v>174</v>
      </c>
      <c r="C69" s="9" t="s">
        <v>172</v>
      </c>
      <c r="D69" s="1">
        <v>66</v>
      </c>
      <c r="E69" s="313" t="s">
        <v>173</v>
      </c>
      <c r="F69" s="313">
        <v>729</v>
      </c>
      <c r="G69" s="337" t="s">
        <v>144</v>
      </c>
      <c r="H69" s="334">
        <v>45</v>
      </c>
    </row>
    <row r="70" spans="1:8" ht="12.75" customHeight="1">
      <c r="A70" s="323"/>
      <c r="B70" s="305"/>
      <c r="C70" s="1">
        <v>1054</v>
      </c>
      <c r="D70" s="1">
        <v>663</v>
      </c>
      <c r="E70" s="290"/>
      <c r="F70" s="313"/>
      <c r="G70" s="337"/>
      <c r="H70" s="334"/>
    </row>
    <row r="71" spans="1:8" ht="12.75">
      <c r="A71" s="323"/>
      <c r="B71" s="305" t="s">
        <v>96</v>
      </c>
      <c r="C71" s="1">
        <v>1273</v>
      </c>
      <c r="D71" s="1">
        <v>1500</v>
      </c>
      <c r="E71" s="267" t="s">
        <v>97</v>
      </c>
      <c r="F71" s="313">
        <f>D71+D72</f>
        <v>2747</v>
      </c>
      <c r="G71" s="337" t="s">
        <v>144</v>
      </c>
      <c r="H71" s="334">
        <v>44</v>
      </c>
    </row>
    <row r="72" spans="1:8" ht="12.75">
      <c r="A72" s="323"/>
      <c r="B72" s="305"/>
      <c r="C72" s="1" t="s">
        <v>19</v>
      </c>
      <c r="D72" s="1">
        <v>1247</v>
      </c>
      <c r="E72" s="269"/>
      <c r="F72" s="313"/>
      <c r="G72" s="337"/>
      <c r="H72" s="334"/>
    </row>
    <row r="73" spans="1:8" ht="12.75">
      <c r="A73" s="326" t="s">
        <v>333</v>
      </c>
      <c r="B73" s="302" t="s">
        <v>334</v>
      </c>
      <c r="C73" s="154" t="s">
        <v>335</v>
      </c>
      <c r="D73" s="154">
        <v>120</v>
      </c>
      <c r="E73" s="267" t="s">
        <v>337</v>
      </c>
      <c r="F73" s="25">
        <v>120</v>
      </c>
      <c r="G73" s="320" t="s">
        <v>144</v>
      </c>
      <c r="H73" s="317">
        <v>55</v>
      </c>
    </row>
    <row r="74" spans="1:8" ht="12.75">
      <c r="A74" s="328"/>
      <c r="B74" s="301"/>
      <c r="C74" s="154" t="s">
        <v>336</v>
      </c>
      <c r="D74" s="154">
        <v>147</v>
      </c>
      <c r="E74" s="269"/>
      <c r="F74" s="25">
        <v>147</v>
      </c>
      <c r="G74" s="322"/>
      <c r="H74" s="319"/>
    </row>
    <row r="75" spans="1:8" ht="13.5" thickBot="1">
      <c r="A75" s="51" t="s">
        <v>72</v>
      </c>
      <c r="B75" s="18" t="s">
        <v>76</v>
      </c>
      <c r="C75" s="21" t="s">
        <v>75</v>
      </c>
      <c r="D75" s="18">
        <v>505</v>
      </c>
      <c r="E75" s="19" t="s">
        <v>134</v>
      </c>
      <c r="F75" s="31">
        <v>350</v>
      </c>
      <c r="G75" s="185" t="s">
        <v>144</v>
      </c>
      <c r="H75" s="42">
        <v>50</v>
      </c>
    </row>
    <row r="76" spans="1:7" ht="12.75">
      <c r="A76" s="11"/>
      <c r="B76" s="11"/>
      <c r="C76" s="11"/>
      <c r="D76" s="11"/>
      <c r="F76" s="11"/>
      <c r="G76" s="11"/>
    </row>
    <row r="78" spans="1:7" ht="12.75">
      <c r="A78" s="11"/>
      <c r="B78" s="11"/>
      <c r="C78" s="11"/>
      <c r="D78" s="11"/>
      <c r="F78" s="11"/>
      <c r="G78" s="11"/>
    </row>
    <row r="79" spans="1:8" ht="27" customHeight="1" thickBot="1">
      <c r="A79" s="314" t="s">
        <v>39</v>
      </c>
      <c r="B79" s="314"/>
      <c r="C79" s="314"/>
      <c r="D79" s="314"/>
      <c r="E79" s="314"/>
      <c r="F79" s="314"/>
      <c r="G79" s="314"/>
      <c r="H79" s="314"/>
    </row>
    <row r="80" spans="1:8" s="10" customFormat="1" ht="27.75" thickBot="1">
      <c r="A80" s="109" t="s">
        <v>0</v>
      </c>
      <c r="B80" s="110" t="s">
        <v>40</v>
      </c>
      <c r="C80" s="110" t="s">
        <v>2</v>
      </c>
      <c r="D80" s="111" t="s">
        <v>113</v>
      </c>
      <c r="E80" s="112" t="s">
        <v>4</v>
      </c>
      <c r="F80" s="111" t="s">
        <v>8</v>
      </c>
      <c r="G80" s="110" t="s">
        <v>117</v>
      </c>
      <c r="H80" s="113" t="s">
        <v>41</v>
      </c>
    </row>
    <row r="81" spans="1:8" s="32" customFormat="1" ht="12.75">
      <c r="A81" s="274" t="s">
        <v>165</v>
      </c>
      <c r="B81" s="299" t="s">
        <v>168</v>
      </c>
      <c r="C81" s="117" t="s">
        <v>169</v>
      </c>
      <c r="D81" s="74">
        <v>2137</v>
      </c>
      <c r="E81" s="316" t="s">
        <v>170</v>
      </c>
      <c r="F81" s="299">
        <v>1292</v>
      </c>
      <c r="G81" s="325" t="s">
        <v>147</v>
      </c>
      <c r="H81" s="347">
        <v>4</v>
      </c>
    </row>
    <row r="82" spans="1:8" s="32" customFormat="1" ht="12.75">
      <c r="A82" s="275"/>
      <c r="B82" s="266"/>
      <c r="C82" s="39" t="s">
        <v>171</v>
      </c>
      <c r="D82" s="38">
        <v>2611</v>
      </c>
      <c r="E82" s="244"/>
      <c r="F82" s="266"/>
      <c r="G82" s="283"/>
      <c r="H82" s="348"/>
    </row>
    <row r="83" spans="1:8" s="50" customFormat="1" ht="12.75" customHeight="1">
      <c r="A83" s="275"/>
      <c r="B83" s="253" t="s">
        <v>203</v>
      </c>
      <c r="C83" s="342" t="s">
        <v>201</v>
      </c>
      <c r="D83" s="344">
        <v>673</v>
      </c>
      <c r="E83" s="253" t="s">
        <v>260</v>
      </c>
      <c r="F83" s="46">
        <v>130</v>
      </c>
      <c r="G83" s="176" t="s">
        <v>420</v>
      </c>
      <c r="H83" s="315">
        <v>2</v>
      </c>
    </row>
    <row r="84" spans="1:8" s="50" customFormat="1" ht="12.75">
      <c r="A84" s="275"/>
      <c r="B84" s="254"/>
      <c r="C84" s="343"/>
      <c r="D84" s="345"/>
      <c r="E84" s="254"/>
      <c r="F84" s="46">
        <v>103</v>
      </c>
      <c r="G84" s="140" t="s">
        <v>202</v>
      </c>
      <c r="H84" s="315"/>
    </row>
    <row r="85" spans="1:8" s="50" customFormat="1" ht="12.75" customHeight="1">
      <c r="A85" s="275"/>
      <c r="B85" s="254"/>
      <c r="C85" s="342" t="s">
        <v>204</v>
      </c>
      <c r="D85" s="344">
        <v>208</v>
      </c>
      <c r="E85" s="253" t="s">
        <v>206</v>
      </c>
      <c r="F85" s="46">
        <v>138</v>
      </c>
      <c r="G85" s="139" t="s">
        <v>147</v>
      </c>
      <c r="H85" s="315"/>
    </row>
    <row r="86" spans="1:8" s="50" customFormat="1" ht="12.75">
      <c r="A86" s="275"/>
      <c r="B86" s="254"/>
      <c r="C86" s="343"/>
      <c r="D86" s="345"/>
      <c r="E86" s="254"/>
      <c r="F86" s="46">
        <v>95</v>
      </c>
      <c r="G86" s="140" t="s">
        <v>202</v>
      </c>
      <c r="H86" s="315"/>
    </row>
    <row r="87" spans="1:8" s="50" customFormat="1" ht="12.75" customHeight="1">
      <c r="A87" s="275"/>
      <c r="B87" s="254"/>
      <c r="C87" s="48" t="s">
        <v>205</v>
      </c>
      <c r="D87" s="49">
        <v>810</v>
      </c>
      <c r="E87" s="43" t="s">
        <v>261</v>
      </c>
      <c r="F87" s="46">
        <v>280</v>
      </c>
      <c r="G87" s="139" t="s">
        <v>147</v>
      </c>
      <c r="H87" s="315"/>
    </row>
    <row r="88" spans="1:8" s="50" customFormat="1" ht="12.75" customHeight="1">
      <c r="A88" s="275"/>
      <c r="B88" s="254"/>
      <c r="C88" s="48" t="s">
        <v>419</v>
      </c>
      <c r="D88" s="49">
        <v>63</v>
      </c>
      <c r="E88" s="43"/>
      <c r="F88" s="46">
        <v>63</v>
      </c>
      <c r="G88" s="176" t="s">
        <v>421</v>
      </c>
      <c r="H88" s="315"/>
    </row>
    <row r="89" spans="1:8" s="50" customFormat="1" ht="12.75" customHeight="1">
      <c r="A89" s="275"/>
      <c r="B89" s="254"/>
      <c r="C89" s="48" t="s">
        <v>207</v>
      </c>
      <c r="D89" s="49">
        <v>330</v>
      </c>
      <c r="E89" s="43" t="s">
        <v>262</v>
      </c>
      <c r="F89" s="46">
        <v>290</v>
      </c>
      <c r="G89" s="139" t="s">
        <v>147</v>
      </c>
      <c r="H89" s="315"/>
    </row>
    <row r="90" spans="1:8" s="50" customFormat="1" ht="12.75" customHeight="1">
      <c r="A90" s="275"/>
      <c r="B90" s="253" t="s">
        <v>339</v>
      </c>
      <c r="C90" s="48" t="s">
        <v>340</v>
      </c>
      <c r="D90" s="49">
        <v>262</v>
      </c>
      <c r="E90" s="253" t="s">
        <v>339</v>
      </c>
      <c r="F90" s="253">
        <v>2118</v>
      </c>
      <c r="G90" s="245" t="s">
        <v>147</v>
      </c>
      <c r="H90" s="338">
        <v>5</v>
      </c>
    </row>
    <row r="91" spans="1:8" s="50" customFormat="1" ht="12.75" customHeight="1">
      <c r="A91" s="275"/>
      <c r="B91" s="254"/>
      <c r="C91" s="48" t="s">
        <v>341</v>
      </c>
      <c r="D91" s="49">
        <v>54</v>
      </c>
      <c r="E91" s="254"/>
      <c r="F91" s="254"/>
      <c r="G91" s="246"/>
      <c r="H91" s="339"/>
    </row>
    <row r="92" spans="1:8" s="50" customFormat="1" ht="12.75" customHeight="1">
      <c r="A92" s="275"/>
      <c r="B92" s="254"/>
      <c r="C92" s="48" t="s">
        <v>342</v>
      </c>
      <c r="D92" s="49">
        <v>381</v>
      </c>
      <c r="E92" s="254"/>
      <c r="F92" s="254"/>
      <c r="G92" s="246"/>
      <c r="H92" s="339"/>
    </row>
    <row r="93" spans="1:8" s="50" customFormat="1" ht="12.75" customHeight="1">
      <c r="A93" s="275"/>
      <c r="B93" s="281"/>
      <c r="C93" s="48" t="s">
        <v>343</v>
      </c>
      <c r="D93" s="49">
        <v>1421</v>
      </c>
      <c r="E93" s="281"/>
      <c r="F93" s="281"/>
      <c r="G93" s="247"/>
      <c r="H93" s="340"/>
    </row>
    <row r="94" spans="1:8" s="50" customFormat="1" ht="26.25" customHeight="1">
      <c r="A94" s="276"/>
      <c r="B94" s="44" t="s">
        <v>276</v>
      </c>
      <c r="C94" s="48" t="s">
        <v>278</v>
      </c>
      <c r="D94" s="49">
        <v>904</v>
      </c>
      <c r="E94" s="43" t="s">
        <v>277</v>
      </c>
      <c r="F94" s="46">
        <v>460</v>
      </c>
      <c r="G94" s="186" t="s">
        <v>327</v>
      </c>
      <c r="H94" s="118">
        <v>3</v>
      </c>
    </row>
    <row r="95" spans="1:8" ht="12.75">
      <c r="A95" s="323" t="s">
        <v>42</v>
      </c>
      <c r="B95" s="305" t="s">
        <v>46</v>
      </c>
      <c r="C95" s="1" t="s">
        <v>43</v>
      </c>
      <c r="D95" s="6">
        <v>791</v>
      </c>
      <c r="E95" s="312" t="s">
        <v>133</v>
      </c>
      <c r="F95" s="298">
        <v>600</v>
      </c>
      <c r="G95" s="341" t="s">
        <v>147</v>
      </c>
      <c r="H95" s="346">
        <v>23</v>
      </c>
    </row>
    <row r="96" spans="1:8" ht="12.75">
      <c r="A96" s="323"/>
      <c r="B96" s="305"/>
      <c r="C96" s="1" t="s">
        <v>44</v>
      </c>
      <c r="D96" s="6">
        <v>48</v>
      </c>
      <c r="E96" s="312"/>
      <c r="F96" s="298"/>
      <c r="G96" s="283"/>
      <c r="H96" s="346"/>
    </row>
    <row r="97" spans="1:8" ht="12.75">
      <c r="A97" s="323"/>
      <c r="B97" s="305"/>
      <c r="C97" s="1" t="s">
        <v>45</v>
      </c>
      <c r="D97" s="6">
        <v>148</v>
      </c>
      <c r="E97" s="312"/>
      <c r="F97" s="298"/>
      <c r="G97" s="283"/>
      <c r="H97" s="346"/>
    </row>
    <row r="98" spans="1:8" ht="12.75">
      <c r="A98" s="326" t="s">
        <v>125</v>
      </c>
      <c r="B98" s="324" t="s">
        <v>31</v>
      </c>
      <c r="C98" s="1">
        <v>251</v>
      </c>
      <c r="D98" s="1">
        <v>873</v>
      </c>
      <c r="E98" s="291" t="s">
        <v>108</v>
      </c>
      <c r="F98" s="313">
        <f>D98+D99</f>
        <v>1056</v>
      </c>
      <c r="G98" s="283" t="s">
        <v>147</v>
      </c>
      <c r="H98" s="237">
        <v>14</v>
      </c>
    </row>
    <row r="99" spans="1:8" ht="15" customHeight="1">
      <c r="A99" s="327"/>
      <c r="B99" s="324"/>
      <c r="C99" s="1">
        <v>253</v>
      </c>
      <c r="D99" s="1">
        <v>183</v>
      </c>
      <c r="E99" s="291"/>
      <c r="F99" s="313"/>
      <c r="G99" s="283"/>
      <c r="H99" s="238"/>
    </row>
    <row r="100" spans="1:8" ht="12.75" customHeight="1">
      <c r="A100" s="327"/>
      <c r="B100" s="324"/>
      <c r="C100" s="1">
        <v>255</v>
      </c>
      <c r="D100" s="1">
        <v>325</v>
      </c>
      <c r="E100" s="291" t="s">
        <v>49</v>
      </c>
      <c r="F100" s="9">
        <v>243</v>
      </c>
      <c r="G100" s="284" t="s">
        <v>374</v>
      </c>
      <c r="H100" s="238"/>
    </row>
    <row r="101" spans="1:8" ht="12.75">
      <c r="A101" s="327"/>
      <c r="B101" s="324"/>
      <c r="C101" s="1">
        <v>256</v>
      </c>
      <c r="D101" s="1">
        <v>530</v>
      </c>
      <c r="E101" s="291"/>
      <c r="F101" s="9">
        <v>419</v>
      </c>
      <c r="G101" s="358"/>
      <c r="H101" s="238"/>
    </row>
    <row r="102" spans="1:8" ht="12.75">
      <c r="A102" s="327"/>
      <c r="B102" s="324"/>
      <c r="C102" s="1">
        <v>257</v>
      </c>
      <c r="D102" s="1"/>
      <c r="E102" s="291"/>
      <c r="F102" s="243">
        <v>463</v>
      </c>
      <c r="G102" s="358"/>
      <c r="H102" s="238"/>
    </row>
    <row r="103" spans="1:8" ht="12.75">
      <c r="A103" s="327"/>
      <c r="B103" s="324"/>
      <c r="C103" s="1" t="s">
        <v>47</v>
      </c>
      <c r="D103" s="1"/>
      <c r="E103" s="291"/>
      <c r="F103" s="244"/>
      <c r="G103" s="359"/>
      <c r="H103" s="242"/>
    </row>
    <row r="104" spans="1:8" ht="12.75">
      <c r="A104" s="327"/>
      <c r="B104" s="47" t="s">
        <v>370</v>
      </c>
      <c r="C104" s="9" t="s">
        <v>92</v>
      </c>
      <c r="D104" s="1">
        <v>141</v>
      </c>
      <c r="E104" s="37" t="s">
        <v>371</v>
      </c>
      <c r="F104" s="150">
        <v>141</v>
      </c>
      <c r="G104" s="160" t="s">
        <v>147</v>
      </c>
      <c r="H104" s="161">
        <v>31</v>
      </c>
    </row>
    <row r="105" spans="1:8" ht="12.75" customHeight="1">
      <c r="A105" s="327"/>
      <c r="B105" s="26" t="s">
        <v>161</v>
      </c>
      <c r="C105" s="1" t="s">
        <v>65</v>
      </c>
      <c r="D105" s="1">
        <v>248</v>
      </c>
      <c r="E105" s="2" t="s">
        <v>162</v>
      </c>
      <c r="F105" s="9">
        <v>248</v>
      </c>
      <c r="G105" s="139" t="s">
        <v>147</v>
      </c>
      <c r="H105" s="20">
        <v>23</v>
      </c>
    </row>
    <row r="106" spans="1:8" ht="12.75">
      <c r="A106" s="327"/>
      <c r="B106" s="302" t="s">
        <v>111</v>
      </c>
      <c r="C106" s="1">
        <v>852</v>
      </c>
      <c r="D106" s="1">
        <v>760</v>
      </c>
      <c r="E106" s="267" t="s">
        <v>112</v>
      </c>
      <c r="F106" s="252">
        <v>1144</v>
      </c>
      <c r="G106" s="245" t="s">
        <v>147</v>
      </c>
      <c r="H106" s="237">
        <v>24</v>
      </c>
    </row>
    <row r="107" spans="1:8" ht="12.75">
      <c r="A107" s="328"/>
      <c r="B107" s="301"/>
      <c r="C107" s="9" t="s">
        <v>175</v>
      </c>
      <c r="D107" s="1">
        <v>384</v>
      </c>
      <c r="E107" s="269"/>
      <c r="F107" s="244"/>
      <c r="G107" s="247"/>
      <c r="H107" s="242"/>
    </row>
    <row r="108" spans="1:8" ht="12.75">
      <c r="A108" s="323" t="s">
        <v>72</v>
      </c>
      <c r="B108" s="26" t="s">
        <v>163</v>
      </c>
      <c r="C108" s="1" t="s">
        <v>74</v>
      </c>
      <c r="D108" s="1"/>
      <c r="E108" s="2" t="s">
        <v>135</v>
      </c>
      <c r="F108" s="9">
        <v>660</v>
      </c>
      <c r="G108" s="56" t="s">
        <v>375</v>
      </c>
      <c r="H108" s="237">
        <v>50</v>
      </c>
    </row>
    <row r="109" spans="1:8" s="45" customFormat="1" ht="12.75">
      <c r="A109" s="323"/>
      <c r="B109" s="253" t="s">
        <v>214</v>
      </c>
      <c r="C109" s="47" t="s">
        <v>198</v>
      </c>
      <c r="D109" s="16">
        <v>276</v>
      </c>
      <c r="E109" s="253" t="s">
        <v>200</v>
      </c>
      <c r="F109" s="277">
        <v>128</v>
      </c>
      <c r="G109" s="245" t="s">
        <v>147</v>
      </c>
      <c r="H109" s="238"/>
    </row>
    <row r="110" spans="1:8" s="45" customFormat="1" ht="12.75">
      <c r="A110" s="323"/>
      <c r="B110" s="281"/>
      <c r="C110" s="47" t="s">
        <v>199</v>
      </c>
      <c r="D110" s="16">
        <v>696</v>
      </c>
      <c r="E110" s="301"/>
      <c r="F110" s="279"/>
      <c r="G110" s="246"/>
      <c r="H110" s="242"/>
    </row>
    <row r="111" spans="1:8" ht="12.75">
      <c r="A111" s="323"/>
      <c r="B111" s="302" t="s">
        <v>119</v>
      </c>
      <c r="C111" s="1" t="s">
        <v>160</v>
      </c>
      <c r="D111" s="1">
        <v>130</v>
      </c>
      <c r="E111" s="2"/>
      <c r="F111" s="309">
        <v>554</v>
      </c>
      <c r="G111" s="245" t="s">
        <v>147</v>
      </c>
      <c r="H111" s="306">
        <v>51</v>
      </c>
    </row>
    <row r="112" spans="1:8" ht="14.25">
      <c r="A112" s="323"/>
      <c r="B112" s="300"/>
      <c r="C112" s="1" t="s">
        <v>120</v>
      </c>
      <c r="D112" s="1" t="s">
        <v>21</v>
      </c>
      <c r="E112" s="2" t="s">
        <v>157</v>
      </c>
      <c r="F112" s="310"/>
      <c r="G112" s="246"/>
      <c r="H112" s="307"/>
    </row>
    <row r="113" spans="1:8" ht="13.5" thickBot="1">
      <c r="A113" s="350"/>
      <c r="B113" s="303"/>
      <c r="C113" s="18" t="s">
        <v>121</v>
      </c>
      <c r="D113" s="18">
        <v>202</v>
      </c>
      <c r="E113" s="19"/>
      <c r="F113" s="311"/>
      <c r="G113" s="297"/>
      <c r="H113" s="308"/>
    </row>
    <row r="114" spans="1:8" ht="12.75">
      <c r="A114" s="11"/>
      <c r="B114" s="11"/>
      <c r="C114" s="11"/>
      <c r="D114" s="11"/>
      <c r="F114" s="11"/>
      <c r="G114" s="11"/>
      <c r="H114" s="11"/>
    </row>
    <row r="115" spans="1:8" ht="13.5" thickBot="1">
      <c r="A115" s="11"/>
      <c r="B115" s="11"/>
      <c r="C115" s="11"/>
      <c r="D115" s="11"/>
      <c r="F115" s="11"/>
      <c r="G115" s="11"/>
      <c r="H115" s="11"/>
    </row>
    <row r="116" spans="1:8" ht="27.75" thickBot="1">
      <c r="A116" s="109" t="s">
        <v>0</v>
      </c>
      <c r="B116" s="110" t="s">
        <v>40</v>
      </c>
      <c r="C116" s="110" t="s">
        <v>2</v>
      </c>
      <c r="D116" s="111" t="s">
        <v>113</v>
      </c>
      <c r="E116" s="112" t="s">
        <v>4</v>
      </c>
      <c r="F116" s="111" t="s">
        <v>8</v>
      </c>
      <c r="G116" s="110" t="s">
        <v>117</v>
      </c>
      <c r="H116" s="113" t="s">
        <v>41</v>
      </c>
    </row>
    <row r="117" spans="1:8" s="45" customFormat="1" ht="12.75">
      <c r="A117" s="327" t="s">
        <v>302</v>
      </c>
      <c r="B117" s="253" t="s">
        <v>360</v>
      </c>
      <c r="C117" s="47" t="s">
        <v>361</v>
      </c>
      <c r="D117" s="16" t="s">
        <v>21</v>
      </c>
      <c r="E117" s="248" t="s">
        <v>109</v>
      </c>
      <c r="F117" s="47">
        <v>814</v>
      </c>
      <c r="G117" s="355" t="s">
        <v>383</v>
      </c>
      <c r="H117" s="287">
        <v>29</v>
      </c>
    </row>
    <row r="118" spans="1:8" s="45" customFormat="1" ht="12.75">
      <c r="A118" s="327"/>
      <c r="B118" s="300"/>
      <c r="C118" s="47" t="s">
        <v>362</v>
      </c>
      <c r="D118" s="16" t="s">
        <v>21</v>
      </c>
      <c r="E118" s="258"/>
      <c r="F118" s="47">
        <v>813</v>
      </c>
      <c r="G118" s="356"/>
      <c r="H118" s="288"/>
    </row>
    <row r="119" spans="1:8" s="45" customFormat="1" ht="13.5" customHeight="1">
      <c r="A119" s="328"/>
      <c r="B119" s="301"/>
      <c r="C119" s="47" t="s">
        <v>363</v>
      </c>
      <c r="D119" s="16" t="s">
        <v>21</v>
      </c>
      <c r="E119" s="249"/>
      <c r="F119" s="47" t="s">
        <v>259</v>
      </c>
      <c r="G119" s="357"/>
      <c r="H119" s="289"/>
    </row>
    <row r="120" spans="1:8" ht="14.25" customHeight="1">
      <c r="A120" s="292" t="s">
        <v>385</v>
      </c>
      <c r="B120" s="16" t="s">
        <v>382</v>
      </c>
      <c r="C120" s="16" t="s">
        <v>71</v>
      </c>
      <c r="D120" s="16">
        <v>363</v>
      </c>
      <c r="E120" s="7" t="s">
        <v>70</v>
      </c>
      <c r="F120" s="9">
        <v>363</v>
      </c>
      <c r="G120" s="174" t="s">
        <v>147</v>
      </c>
      <c r="H120" s="20">
        <v>52</v>
      </c>
    </row>
    <row r="121" spans="1:8" ht="14.25" customHeight="1">
      <c r="A121" s="293"/>
      <c r="B121" s="248" t="s">
        <v>191</v>
      </c>
      <c r="C121" s="47" t="s">
        <v>372</v>
      </c>
      <c r="D121" s="16">
        <v>331</v>
      </c>
      <c r="E121" s="253" t="s">
        <v>373</v>
      </c>
      <c r="F121" s="277">
        <v>2274</v>
      </c>
      <c r="G121" s="284" t="s">
        <v>374</v>
      </c>
      <c r="H121" s="287">
        <v>32</v>
      </c>
    </row>
    <row r="122" spans="1:8" ht="14.25" customHeight="1">
      <c r="A122" s="293"/>
      <c r="B122" s="258"/>
      <c r="C122" s="16">
        <v>387</v>
      </c>
      <c r="D122" s="16">
        <v>280</v>
      </c>
      <c r="E122" s="300"/>
      <c r="F122" s="278"/>
      <c r="G122" s="285"/>
      <c r="H122" s="288"/>
    </row>
    <row r="123" spans="1:8" s="45" customFormat="1" ht="12.75" customHeight="1">
      <c r="A123" s="293"/>
      <c r="B123" s="258"/>
      <c r="C123" s="16" t="s">
        <v>192</v>
      </c>
      <c r="D123" s="16">
        <v>1193</v>
      </c>
      <c r="E123" s="300"/>
      <c r="F123" s="278"/>
      <c r="G123" s="285"/>
      <c r="H123" s="288"/>
    </row>
    <row r="124" spans="1:8" s="45" customFormat="1" ht="12.75" customHeight="1">
      <c r="A124" s="293"/>
      <c r="B124" s="249"/>
      <c r="C124" s="16" t="s">
        <v>193</v>
      </c>
      <c r="D124" s="16">
        <v>827</v>
      </c>
      <c r="E124" s="301"/>
      <c r="F124" s="279"/>
      <c r="G124" s="286"/>
      <c r="H124" s="289"/>
    </row>
    <row r="125" spans="1:8" s="45" customFormat="1" ht="12.75" customHeight="1">
      <c r="A125" s="293"/>
      <c r="B125" s="277" t="s">
        <v>208</v>
      </c>
      <c r="C125" s="248" t="s">
        <v>194</v>
      </c>
      <c r="D125" s="248">
        <v>5764</v>
      </c>
      <c r="E125" s="302" t="s">
        <v>195</v>
      </c>
      <c r="F125" s="47">
        <v>2100</v>
      </c>
      <c r="G125" s="174" t="s">
        <v>147</v>
      </c>
      <c r="H125" s="287">
        <v>33</v>
      </c>
    </row>
    <row r="126" spans="1:8" s="45" customFormat="1" ht="12.75" customHeight="1">
      <c r="A126" s="293"/>
      <c r="B126" s="278"/>
      <c r="C126" s="258"/>
      <c r="D126" s="258"/>
      <c r="E126" s="300"/>
      <c r="F126" s="30">
        <v>500</v>
      </c>
      <c r="G126" s="174" t="s">
        <v>146</v>
      </c>
      <c r="H126" s="288"/>
    </row>
    <row r="127" spans="1:8" s="45" customFormat="1" ht="12.75" customHeight="1">
      <c r="A127" s="294"/>
      <c r="B127" s="279"/>
      <c r="C127" s="249"/>
      <c r="D127" s="249"/>
      <c r="E127" s="301"/>
      <c r="F127" s="47" t="s">
        <v>304</v>
      </c>
      <c r="G127" s="174" t="s">
        <v>303</v>
      </c>
      <c r="H127" s="289"/>
    </row>
    <row r="128" spans="1:8" ht="25.5">
      <c r="A128" s="327" t="s">
        <v>5</v>
      </c>
      <c r="B128" s="254" t="s">
        <v>387</v>
      </c>
      <c r="C128" s="150" t="s">
        <v>386</v>
      </c>
      <c r="D128" s="175">
        <v>13234</v>
      </c>
      <c r="E128" s="190" t="s">
        <v>388</v>
      </c>
      <c r="F128" s="175">
        <v>4537</v>
      </c>
      <c r="G128" s="180" t="s">
        <v>147</v>
      </c>
      <c r="H128" s="288">
        <v>43</v>
      </c>
    </row>
    <row r="129" spans="1:8" ht="12.75" customHeight="1">
      <c r="A129" s="327"/>
      <c r="B129" s="301"/>
      <c r="C129" s="41" t="s">
        <v>126</v>
      </c>
      <c r="D129" s="41">
        <v>625</v>
      </c>
      <c r="E129" s="189" t="s">
        <v>124</v>
      </c>
      <c r="F129" s="150">
        <v>407</v>
      </c>
      <c r="G129" s="180" t="s">
        <v>147</v>
      </c>
      <c r="H129" s="288"/>
    </row>
    <row r="130" spans="1:8" ht="12.75" customHeight="1">
      <c r="A130" s="327"/>
      <c r="B130" s="253" t="s">
        <v>398</v>
      </c>
      <c r="C130" s="150" t="s">
        <v>399</v>
      </c>
      <c r="D130" s="41"/>
      <c r="E130" s="240" t="s">
        <v>401</v>
      </c>
      <c r="F130" s="150">
        <v>3890</v>
      </c>
      <c r="G130" s="250" t="s">
        <v>147</v>
      </c>
      <c r="H130" s="287">
        <v>40</v>
      </c>
    </row>
    <row r="131" spans="1:8" ht="12.75" customHeight="1">
      <c r="A131" s="328"/>
      <c r="B131" s="301"/>
      <c r="C131" s="150" t="s">
        <v>400</v>
      </c>
      <c r="D131" s="41"/>
      <c r="E131" s="296"/>
      <c r="F131" s="150">
        <v>795</v>
      </c>
      <c r="G131" s="251"/>
      <c r="H131" s="288"/>
    </row>
    <row r="132" spans="1:8" ht="12.75">
      <c r="A132" s="323" t="s">
        <v>13</v>
      </c>
      <c r="B132" s="324" t="s">
        <v>95</v>
      </c>
      <c r="C132" s="1" t="s">
        <v>94</v>
      </c>
      <c r="D132" s="1">
        <v>172</v>
      </c>
      <c r="E132" s="290" t="s">
        <v>189</v>
      </c>
      <c r="F132" s="313">
        <v>309</v>
      </c>
      <c r="G132" s="283" t="s">
        <v>147</v>
      </c>
      <c r="H132" s="237">
        <v>26</v>
      </c>
    </row>
    <row r="133" spans="1:8" s="45" customFormat="1" ht="12.75">
      <c r="A133" s="323"/>
      <c r="B133" s="324"/>
      <c r="C133" s="16">
        <v>1425</v>
      </c>
      <c r="D133" s="16">
        <v>393</v>
      </c>
      <c r="E133" s="290"/>
      <c r="F133" s="313"/>
      <c r="G133" s="283"/>
      <c r="H133" s="242"/>
    </row>
    <row r="134" spans="1:8" s="45" customFormat="1" ht="12.75">
      <c r="A134" s="323"/>
      <c r="B134" s="349" t="s">
        <v>209</v>
      </c>
      <c r="C134" s="16" t="s">
        <v>186</v>
      </c>
      <c r="D134" s="16">
        <v>116</v>
      </c>
      <c r="E134" s="305" t="s">
        <v>188</v>
      </c>
      <c r="F134" s="349">
        <v>235</v>
      </c>
      <c r="G134" s="283" t="s">
        <v>147</v>
      </c>
      <c r="H134" s="282">
        <v>27</v>
      </c>
    </row>
    <row r="135" spans="1:8" s="45" customFormat="1" ht="12.75">
      <c r="A135" s="323"/>
      <c r="B135" s="324"/>
      <c r="C135" s="16" t="s">
        <v>187</v>
      </c>
      <c r="D135" s="16">
        <v>132</v>
      </c>
      <c r="E135" s="305"/>
      <c r="F135" s="349"/>
      <c r="G135" s="283"/>
      <c r="H135" s="282"/>
    </row>
    <row r="136" spans="1:8" ht="12.75">
      <c r="A136" s="323"/>
      <c r="B136" s="26" t="s">
        <v>14</v>
      </c>
      <c r="C136" s="1" t="s">
        <v>15</v>
      </c>
      <c r="D136" s="1">
        <v>835</v>
      </c>
      <c r="E136" s="2" t="s">
        <v>32</v>
      </c>
      <c r="F136" s="9">
        <v>425</v>
      </c>
      <c r="G136" s="174" t="s">
        <v>147</v>
      </c>
      <c r="H136" s="20">
        <v>28</v>
      </c>
    </row>
    <row r="137" spans="1:8" ht="12.75">
      <c r="A137" s="326" t="s">
        <v>20</v>
      </c>
      <c r="B137" s="16" t="s">
        <v>98</v>
      </c>
      <c r="C137" s="1" t="s">
        <v>23</v>
      </c>
      <c r="D137" s="1">
        <v>851</v>
      </c>
      <c r="E137" s="37" t="s">
        <v>167</v>
      </c>
      <c r="F137" s="9">
        <v>851</v>
      </c>
      <c r="G137" s="174" t="s">
        <v>147</v>
      </c>
      <c r="H137" s="20">
        <v>44</v>
      </c>
    </row>
    <row r="138" spans="1:8" ht="12.75">
      <c r="A138" s="327"/>
      <c r="B138" s="248" t="s">
        <v>305</v>
      </c>
      <c r="C138" s="142" t="s">
        <v>308</v>
      </c>
      <c r="D138" s="1">
        <v>135</v>
      </c>
      <c r="E138" s="37"/>
      <c r="F138" s="313">
        <v>603</v>
      </c>
      <c r="G138" s="351" t="s">
        <v>402</v>
      </c>
      <c r="H138" s="237">
        <v>47</v>
      </c>
    </row>
    <row r="139" spans="1:8" ht="12.75">
      <c r="A139" s="327"/>
      <c r="B139" s="258"/>
      <c r="C139" s="142" t="s">
        <v>309</v>
      </c>
      <c r="D139" s="1">
        <v>247</v>
      </c>
      <c r="E139" s="37"/>
      <c r="F139" s="313"/>
      <c r="G139" s="246"/>
      <c r="H139" s="238"/>
    </row>
    <row r="140" spans="1:8" ht="12.75">
      <c r="A140" s="327"/>
      <c r="B140" s="258"/>
      <c r="C140" s="1" t="s">
        <v>306</v>
      </c>
      <c r="D140" s="1">
        <v>83</v>
      </c>
      <c r="E140" s="37"/>
      <c r="F140" s="313"/>
      <c r="G140" s="247"/>
      <c r="H140" s="238"/>
    </row>
    <row r="141" spans="1:8" ht="12.75">
      <c r="A141" s="327"/>
      <c r="B141" s="249"/>
      <c r="C141" s="1" t="s">
        <v>307</v>
      </c>
      <c r="D141" s="1">
        <v>138</v>
      </c>
      <c r="E141" s="37"/>
      <c r="F141" s="9" t="s">
        <v>310</v>
      </c>
      <c r="G141" s="174" t="s">
        <v>311</v>
      </c>
      <c r="H141" s="242"/>
    </row>
    <row r="142" spans="1:8" ht="12.75">
      <c r="A142" s="327"/>
      <c r="B142" s="253" t="s">
        <v>408</v>
      </c>
      <c r="C142" s="9" t="s">
        <v>409</v>
      </c>
      <c r="D142" s="1">
        <v>339</v>
      </c>
      <c r="E142" s="240" t="s">
        <v>410</v>
      </c>
      <c r="F142" s="252">
        <v>5769</v>
      </c>
      <c r="G142" s="351" t="s">
        <v>147</v>
      </c>
      <c r="H142" s="237">
        <v>49</v>
      </c>
    </row>
    <row r="143" spans="1:8" ht="12.75">
      <c r="A143" s="327"/>
      <c r="B143" s="296"/>
      <c r="C143" s="9" t="s">
        <v>411</v>
      </c>
      <c r="D143" s="1">
        <v>5430</v>
      </c>
      <c r="E143" s="266"/>
      <c r="F143" s="244"/>
      <c r="G143" s="375"/>
      <c r="H143" s="242"/>
    </row>
    <row r="144" spans="1:8" ht="12.75">
      <c r="A144" s="327"/>
      <c r="B144" s="277" t="s">
        <v>403</v>
      </c>
      <c r="C144" s="9" t="s">
        <v>404</v>
      </c>
      <c r="D144" s="1"/>
      <c r="E144" s="252" t="s">
        <v>407</v>
      </c>
      <c r="F144" s="252">
        <v>764</v>
      </c>
      <c r="G144" s="351" t="s">
        <v>147</v>
      </c>
      <c r="H144" s="237">
        <v>48</v>
      </c>
    </row>
    <row r="145" spans="1:8" ht="12.75">
      <c r="A145" s="327"/>
      <c r="B145" s="258"/>
      <c r="C145" s="9" t="s">
        <v>405</v>
      </c>
      <c r="D145" s="1"/>
      <c r="E145" s="243"/>
      <c r="F145" s="243"/>
      <c r="G145" s="385"/>
      <c r="H145" s="238"/>
    </row>
    <row r="146" spans="1:8" ht="12.75">
      <c r="A146" s="327"/>
      <c r="B146" s="258"/>
      <c r="C146" s="9" t="s">
        <v>406</v>
      </c>
      <c r="D146" s="1"/>
      <c r="E146" s="243"/>
      <c r="F146" s="243"/>
      <c r="G146" s="385"/>
      <c r="H146" s="238"/>
    </row>
    <row r="147" spans="1:8" ht="12.75">
      <c r="A147" s="328"/>
      <c r="B147" s="249"/>
      <c r="C147" s="1">
        <v>1663</v>
      </c>
      <c r="D147" s="1"/>
      <c r="E147" s="244"/>
      <c r="F147" s="244"/>
      <c r="G147" s="375"/>
      <c r="H147" s="242"/>
    </row>
    <row r="148" spans="1:8" ht="25.5" customHeight="1">
      <c r="A148" s="363" t="s">
        <v>333</v>
      </c>
      <c r="B148" s="277" t="s">
        <v>412</v>
      </c>
      <c r="C148" s="9" t="s">
        <v>413</v>
      </c>
      <c r="D148" s="1">
        <v>1687</v>
      </c>
      <c r="E148" s="240" t="s">
        <v>415</v>
      </c>
      <c r="F148" s="252">
        <v>1770</v>
      </c>
      <c r="G148" s="351" t="s">
        <v>147</v>
      </c>
      <c r="H148" s="237">
        <v>53</v>
      </c>
    </row>
    <row r="149" spans="1:8" ht="12.75">
      <c r="A149" s="275"/>
      <c r="B149" s="279"/>
      <c r="C149" s="9" t="s">
        <v>414</v>
      </c>
      <c r="D149" s="1">
        <v>83</v>
      </c>
      <c r="E149" s="266"/>
      <c r="F149" s="244"/>
      <c r="G149" s="375"/>
      <c r="H149" s="238"/>
    </row>
    <row r="150" spans="1:8" ht="27.75" customHeight="1" thickBot="1">
      <c r="A150" s="364"/>
      <c r="B150" s="191" t="s">
        <v>416</v>
      </c>
      <c r="C150" s="31" t="s">
        <v>417</v>
      </c>
      <c r="D150" s="18">
        <v>1126</v>
      </c>
      <c r="E150" s="197" t="s">
        <v>418</v>
      </c>
      <c r="F150" s="177">
        <v>1126</v>
      </c>
      <c r="G150" s="200" t="s">
        <v>147</v>
      </c>
      <c r="H150" s="201">
        <v>54</v>
      </c>
    </row>
    <row r="151" spans="1:8" ht="76.5" customHeight="1" thickBot="1">
      <c r="A151" s="11"/>
      <c r="B151" s="11"/>
      <c r="C151" s="11"/>
      <c r="D151" s="11"/>
      <c r="F151" s="11"/>
      <c r="G151" s="11"/>
      <c r="H151" s="11"/>
    </row>
    <row r="152" spans="1:8" ht="27">
      <c r="A152" s="143" t="s">
        <v>0</v>
      </c>
      <c r="B152" s="144" t="s">
        <v>40</v>
      </c>
      <c r="C152" s="144" t="s">
        <v>2</v>
      </c>
      <c r="D152" s="145" t="s">
        <v>113</v>
      </c>
      <c r="E152" s="146" t="s">
        <v>4</v>
      </c>
      <c r="F152" s="145" t="s">
        <v>8</v>
      </c>
      <c r="G152" s="144" t="s">
        <v>117</v>
      </c>
      <c r="H152" s="147" t="s">
        <v>41</v>
      </c>
    </row>
    <row r="153" spans="1:8" ht="12.75" customHeight="1">
      <c r="A153" s="292" t="s">
        <v>24</v>
      </c>
      <c r="B153" s="248" t="s">
        <v>34</v>
      </c>
      <c r="C153" s="267" t="s">
        <v>36</v>
      </c>
      <c r="D153" s="267">
        <v>322</v>
      </c>
      <c r="E153" s="267" t="s">
        <v>37</v>
      </c>
      <c r="F153" s="252">
        <v>204</v>
      </c>
      <c r="G153" s="355" t="s">
        <v>146</v>
      </c>
      <c r="H153" s="237">
        <v>1</v>
      </c>
    </row>
    <row r="154" spans="1:8" ht="12.75" customHeight="1">
      <c r="A154" s="372"/>
      <c r="B154" s="258"/>
      <c r="C154" s="268"/>
      <c r="D154" s="268"/>
      <c r="E154" s="269"/>
      <c r="F154" s="244"/>
      <c r="G154" s="357"/>
      <c r="H154" s="238"/>
    </row>
    <row r="155" spans="1:8" ht="12.75">
      <c r="A155" s="372"/>
      <c r="B155" s="258"/>
      <c r="C155" s="269"/>
      <c r="D155" s="269"/>
      <c r="E155" s="267" t="s">
        <v>99</v>
      </c>
      <c r="F155" s="267">
        <v>400</v>
      </c>
      <c r="G155" s="245" t="s">
        <v>147</v>
      </c>
      <c r="H155" s="238"/>
    </row>
    <row r="156" spans="1:8" ht="15" customHeight="1">
      <c r="A156" s="372"/>
      <c r="B156" s="258"/>
      <c r="C156" s="16" t="s">
        <v>38</v>
      </c>
      <c r="D156" s="16">
        <v>593</v>
      </c>
      <c r="E156" s="269"/>
      <c r="F156" s="269"/>
      <c r="G156" s="246"/>
      <c r="H156" s="238"/>
    </row>
    <row r="157" spans="1:8" s="15" customFormat="1" ht="12.75">
      <c r="A157" s="372"/>
      <c r="B157" s="258"/>
      <c r="C157" s="16" t="s">
        <v>101</v>
      </c>
      <c r="D157" s="16">
        <v>205</v>
      </c>
      <c r="E157" s="267" t="s">
        <v>103</v>
      </c>
      <c r="F157" s="267">
        <f>170+700</f>
        <v>870</v>
      </c>
      <c r="G157" s="246"/>
      <c r="H157" s="238"/>
    </row>
    <row r="158" spans="1:8" s="15" customFormat="1" ht="12.75">
      <c r="A158" s="372"/>
      <c r="B158" s="258"/>
      <c r="C158" s="16" t="s">
        <v>100</v>
      </c>
      <c r="D158" s="16">
        <v>814</v>
      </c>
      <c r="E158" s="269"/>
      <c r="F158" s="269"/>
      <c r="G158" s="246"/>
      <c r="H158" s="238"/>
    </row>
    <row r="159" spans="1:8" s="15" customFormat="1" ht="12.75" customHeight="1">
      <c r="A159" s="372"/>
      <c r="B159" s="258"/>
      <c r="C159" s="16" t="s">
        <v>102</v>
      </c>
      <c r="D159" s="16">
        <v>571</v>
      </c>
      <c r="E159" s="295" t="s">
        <v>156</v>
      </c>
      <c r="F159" s="267">
        <v>767</v>
      </c>
      <c r="G159" s="246"/>
      <c r="H159" s="238"/>
    </row>
    <row r="160" spans="1:8" s="15" customFormat="1" ht="12.75">
      <c r="A160" s="372"/>
      <c r="B160" s="258"/>
      <c r="C160" s="16" t="s">
        <v>123</v>
      </c>
      <c r="D160" s="16">
        <v>196</v>
      </c>
      <c r="E160" s="296"/>
      <c r="F160" s="269"/>
      <c r="G160" s="246"/>
      <c r="H160" s="238"/>
    </row>
    <row r="161" spans="1:8" s="15" customFormat="1" ht="12.75">
      <c r="A161" s="372"/>
      <c r="B161" s="258"/>
      <c r="C161" s="47" t="s">
        <v>423</v>
      </c>
      <c r="D161" s="16">
        <v>205</v>
      </c>
      <c r="E161" s="267" t="s">
        <v>129</v>
      </c>
      <c r="F161" s="267">
        <v>458</v>
      </c>
      <c r="G161" s="246"/>
      <c r="H161" s="238"/>
    </row>
    <row r="162" spans="1:8" s="15" customFormat="1" ht="12.75">
      <c r="A162" s="372"/>
      <c r="B162" s="258"/>
      <c r="C162" s="1">
        <v>1288</v>
      </c>
      <c r="D162" s="16">
        <v>355</v>
      </c>
      <c r="E162" s="269"/>
      <c r="F162" s="269"/>
      <c r="G162" s="246"/>
      <c r="H162" s="238"/>
    </row>
    <row r="163" spans="1:8" s="15" customFormat="1" ht="12.75">
      <c r="A163" s="372"/>
      <c r="B163" s="258"/>
      <c r="C163" s="9" t="s">
        <v>364</v>
      </c>
      <c r="D163" s="16">
        <v>229</v>
      </c>
      <c r="E163" s="9" t="s">
        <v>365</v>
      </c>
      <c r="F163" s="1">
        <v>229</v>
      </c>
      <c r="G163" s="246"/>
      <c r="H163" s="238"/>
    </row>
    <row r="164" spans="1:8" s="54" customFormat="1" ht="12.75">
      <c r="A164" s="372"/>
      <c r="B164" s="258"/>
      <c r="C164" s="248" t="s">
        <v>196</v>
      </c>
      <c r="D164" s="248">
        <v>307</v>
      </c>
      <c r="E164" s="248" t="s">
        <v>197</v>
      </c>
      <c r="F164" s="16">
        <v>150</v>
      </c>
      <c r="G164" s="247"/>
      <c r="H164" s="238"/>
    </row>
    <row r="165" spans="1:8" s="54" customFormat="1" ht="12.75" customHeight="1">
      <c r="A165" s="372"/>
      <c r="B165" s="258"/>
      <c r="C165" s="258"/>
      <c r="D165" s="258"/>
      <c r="E165" s="258"/>
      <c r="F165" s="248">
        <v>72</v>
      </c>
      <c r="G165" s="250" t="s">
        <v>202</v>
      </c>
      <c r="H165" s="238"/>
    </row>
    <row r="166" spans="1:8" s="54" customFormat="1" ht="12.75" customHeight="1">
      <c r="A166" s="372"/>
      <c r="B166" s="258"/>
      <c r="C166" s="258"/>
      <c r="D166" s="258"/>
      <c r="E166" s="258"/>
      <c r="F166" s="249"/>
      <c r="G166" s="251"/>
      <c r="H166" s="238"/>
    </row>
    <row r="167" spans="1:8" s="54" customFormat="1" ht="12.75" customHeight="1">
      <c r="A167" s="372"/>
      <c r="B167" s="258"/>
      <c r="C167" s="249"/>
      <c r="D167" s="249"/>
      <c r="E167" s="258"/>
      <c r="F167" s="16" t="s">
        <v>269</v>
      </c>
      <c r="G167" s="141" t="s">
        <v>266</v>
      </c>
      <c r="H167" s="238"/>
    </row>
    <row r="168" spans="1:8" s="54" customFormat="1" ht="12.75" customHeight="1">
      <c r="A168" s="372"/>
      <c r="B168" s="258"/>
      <c r="C168" s="277" t="s">
        <v>422</v>
      </c>
      <c r="D168" s="248">
        <v>3500</v>
      </c>
      <c r="E168" s="258"/>
      <c r="F168" s="16">
        <v>13</v>
      </c>
      <c r="G168" s="174" t="s">
        <v>147</v>
      </c>
      <c r="H168" s="238"/>
    </row>
    <row r="169" spans="1:8" s="54" customFormat="1" ht="12.75" customHeight="1">
      <c r="A169" s="372"/>
      <c r="B169" s="258"/>
      <c r="C169" s="278"/>
      <c r="D169" s="258"/>
      <c r="E169" s="258"/>
      <c r="F169" s="248">
        <v>8</v>
      </c>
      <c r="G169" s="250" t="s">
        <v>202</v>
      </c>
      <c r="H169" s="238"/>
    </row>
    <row r="170" spans="1:8" s="54" customFormat="1" ht="12.75" customHeight="1">
      <c r="A170" s="372"/>
      <c r="B170" s="258"/>
      <c r="C170" s="278"/>
      <c r="D170" s="258"/>
      <c r="E170" s="258"/>
      <c r="F170" s="249"/>
      <c r="G170" s="251"/>
      <c r="H170" s="238"/>
    </row>
    <row r="171" spans="1:8" s="54" customFormat="1" ht="12.75" customHeight="1">
      <c r="A171" s="372"/>
      <c r="B171" s="249"/>
      <c r="C171" s="279"/>
      <c r="D171" s="249"/>
      <c r="E171" s="249"/>
      <c r="F171" s="16" t="s">
        <v>270</v>
      </c>
      <c r="G171" s="141" t="s">
        <v>266</v>
      </c>
      <c r="H171" s="238"/>
    </row>
    <row r="172" spans="1:8" s="54" customFormat="1" ht="12.75" customHeight="1">
      <c r="A172" s="372"/>
      <c r="B172" s="277" t="s">
        <v>225</v>
      </c>
      <c r="C172" s="67" t="s">
        <v>226</v>
      </c>
      <c r="D172" s="248" t="s">
        <v>21</v>
      </c>
      <c r="E172" s="240" t="s">
        <v>274</v>
      </c>
      <c r="F172" s="16">
        <v>592</v>
      </c>
      <c r="G172" s="77" t="s">
        <v>271</v>
      </c>
      <c r="H172" s="238"/>
    </row>
    <row r="173" spans="1:8" s="15" customFormat="1" ht="12.75" customHeight="1">
      <c r="A173" s="372"/>
      <c r="B173" s="279"/>
      <c r="C173" s="57" t="s">
        <v>227</v>
      </c>
      <c r="D173" s="249"/>
      <c r="E173" s="266"/>
      <c r="F173" s="1">
        <v>592</v>
      </c>
      <c r="G173" s="77" t="s">
        <v>275</v>
      </c>
      <c r="H173" s="242"/>
    </row>
    <row r="174" spans="1:8" s="15" customFormat="1" ht="12.75" customHeight="1">
      <c r="A174" s="372"/>
      <c r="B174" s="248" t="s">
        <v>222</v>
      </c>
      <c r="C174" s="252" t="s">
        <v>224</v>
      </c>
      <c r="D174" s="248" t="s">
        <v>21</v>
      </c>
      <c r="E174" s="295" t="s">
        <v>223</v>
      </c>
      <c r="F174" s="1">
        <v>180</v>
      </c>
      <c r="G174" s="232" t="s">
        <v>375</v>
      </c>
      <c r="H174" s="237">
        <v>12</v>
      </c>
    </row>
    <row r="175" spans="1:8" s="15" customFormat="1" ht="12.75" customHeight="1">
      <c r="A175" s="372"/>
      <c r="B175" s="249"/>
      <c r="C175" s="244"/>
      <c r="D175" s="249"/>
      <c r="E175" s="296"/>
      <c r="F175" s="1">
        <v>213</v>
      </c>
      <c r="G175" s="233" t="s">
        <v>442</v>
      </c>
      <c r="H175" s="242"/>
    </row>
    <row r="176" spans="1:8" s="15" customFormat="1" ht="12.75" customHeight="1">
      <c r="A176" s="372"/>
      <c r="B176" s="30" t="s">
        <v>353</v>
      </c>
      <c r="C176" s="9" t="s">
        <v>354</v>
      </c>
      <c r="D176" s="16">
        <v>1170</v>
      </c>
      <c r="E176" s="29" t="s">
        <v>358</v>
      </c>
      <c r="F176" s="1">
        <v>900</v>
      </c>
      <c r="G176" s="181" t="s">
        <v>357</v>
      </c>
      <c r="H176" s="237">
        <v>18</v>
      </c>
    </row>
    <row r="177" spans="1:8" s="15" customFormat="1" ht="25.5">
      <c r="A177" s="372"/>
      <c r="B177" s="30" t="s">
        <v>429</v>
      </c>
      <c r="C177" s="9" t="s">
        <v>355</v>
      </c>
      <c r="D177" s="16">
        <v>1182</v>
      </c>
      <c r="E177" s="29" t="s">
        <v>431</v>
      </c>
      <c r="F177" s="1">
        <v>11</v>
      </c>
      <c r="G177" s="181" t="s">
        <v>356</v>
      </c>
      <c r="H177" s="242"/>
    </row>
    <row r="178" spans="1:8" s="15" customFormat="1" ht="12.75" customHeight="1">
      <c r="A178" s="372"/>
      <c r="B178" s="253" t="s">
        <v>351</v>
      </c>
      <c r="C178" s="9" t="s">
        <v>344</v>
      </c>
      <c r="D178" s="16">
        <v>1467</v>
      </c>
      <c r="E178" s="6"/>
      <c r="F178" s="1">
        <v>1467</v>
      </c>
      <c r="G178" s="250" t="s">
        <v>147</v>
      </c>
      <c r="H178" s="237">
        <v>5</v>
      </c>
    </row>
    <row r="179" spans="1:8" s="15" customFormat="1" ht="12.75" customHeight="1">
      <c r="A179" s="372"/>
      <c r="B179" s="254"/>
      <c r="C179" s="9">
        <v>3566</v>
      </c>
      <c r="D179" s="16">
        <v>56</v>
      </c>
      <c r="E179" s="6"/>
      <c r="F179" s="1">
        <v>56</v>
      </c>
      <c r="G179" s="256"/>
      <c r="H179" s="238"/>
    </row>
    <row r="180" spans="1:8" s="15" customFormat="1" ht="12.75" customHeight="1">
      <c r="A180" s="372"/>
      <c r="B180" s="254"/>
      <c r="C180" s="9">
        <v>3565</v>
      </c>
      <c r="D180" s="16">
        <v>394</v>
      </c>
      <c r="E180" s="6"/>
      <c r="F180" s="1">
        <v>394</v>
      </c>
      <c r="G180" s="256"/>
      <c r="H180" s="238"/>
    </row>
    <row r="181" spans="1:8" s="15" customFormat="1" ht="12.75" customHeight="1">
      <c r="A181" s="372"/>
      <c r="B181" s="254"/>
      <c r="C181" s="9" t="s">
        <v>345</v>
      </c>
      <c r="D181" s="16">
        <v>49</v>
      </c>
      <c r="E181" s="6"/>
      <c r="F181" s="1">
        <v>49</v>
      </c>
      <c r="G181" s="256"/>
      <c r="H181" s="238"/>
    </row>
    <row r="182" spans="1:8" s="15" customFormat="1" ht="12.75" customHeight="1">
      <c r="A182" s="372"/>
      <c r="B182" s="254"/>
      <c r="C182" s="9">
        <v>1104</v>
      </c>
      <c r="D182" s="16">
        <v>397</v>
      </c>
      <c r="E182" s="29" t="s">
        <v>348</v>
      </c>
      <c r="F182" s="1">
        <v>49</v>
      </c>
      <c r="G182" s="256"/>
      <c r="H182" s="238"/>
    </row>
    <row r="183" spans="1:8" s="15" customFormat="1" ht="25.5">
      <c r="A183" s="372"/>
      <c r="B183" s="254"/>
      <c r="C183" s="9" t="s">
        <v>346</v>
      </c>
      <c r="D183" s="16">
        <v>1278</v>
      </c>
      <c r="E183" s="29" t="s">
        <v>347</v>
      </c>
      <c r="F183" s="1">
        <v>60</v>
      </c>
      <c r="G183" s="256"/>
      <c r="H183" s="238"/>
    </row>
    <row r="184" spans="1:8" s="15" customFormat="1" ht="12.75" customHeight="1">
      <c r="A184" s="372"/>
      <c r="B184" s="254"/>
      <c r="C184" s="9" t="s">
        <v>349</v>
      </c>
      <c r="D184" s="16">
        <v>773</v>
      </c>
      <c r="E184" s="240" t="s">
        <v>350</v>
      </c>
      <c r="F184" s="1">
        <v>773</v>
      </c>
      <c r="G184" s="256"/>
      <c r="H184" s="238"/>
    </row>
    <row r="185" spans="1:8" s="15" customFormat="1" ht="13.5" thickBot="1">
      <c r="A185" s="374"/>
      <c r="B185" s="255"/>
      <c r="C185" s="31">
        <v>3574</v>
      </c>
      <c r="D185" s="21">
        <v>1278</v>
      </c>
      <c r="E185" s="241"/>
      <c r="F185" s="18">
        <v>1278</v>
      </c>
      <c r="G185" s="257"/>
      <c r="H185" s="239"/>
    </row>
    <row r="186" s="15" customFormat="1" ht="54" customHeight="1" thickBot="1"/>
    <row r="187" spans="1:8" s="15" customFormat="1" ht="27.75" thickBot="1">
      <c r="A187" s="109" t="s">
        <v>0</v>
      </c>
      <c r="B187" s="110" t="s">
        <v>40</v>
      </c>
      <c r="C187" s="110" t="s">
        <v>2</v>
      </c>
      <c r="D187" s="111" t="s">
        <v>113</v>
      </c>
      <c r="E187" s="112" t="s">
        <v>4</v>
      </c>
      <c r="F187" s="111" t="s">
        <v>8</v>
      </c>
      <c r="G187" s="110" t="s">
        <v>117</v>
      </c>
      <c r="H187" s="113" t="s">
        <v>41</v>
      </c>
    </row>
    <row r="188" spans="1:8" s="54" customFormat="1" ht="25.5" customHeight="1">
      <c r="A188" s="371" t="s">
        <v>24</v>
      </c>
      <c r="B188" s="198" t="s">
        <v>291</v>
      </c>
      <c r="C188" s="198" t="s">
        <v>292</v>
      </c>
      <c r="D188" s="121">
        <v>451</v>
      </c>
      <c r="E188" s="199" t="s">
        <v>293</v>
      </c>
      <c r="F188" s="121">
        <v>150</v>
      </c>
      <c r="G188" s="178" t="s">
        <v>147</v>
      </c>
      <c r="H188" s="387">
        <v>10</v>
      </c>
    </row>
    <row r="189" spans="1:8" s="54" customFormat="1" ht="12.75" customHeight="1">
      <c r="A189" s="372"/>
      <c r="B189" s="47" t="s">
        <v>295</v>
      </c>
      <c r="C189" s="47" t="s">
        <v>294</v>
      </c>
      <c r="D189" s="47"/>
      <c r="E189" s="44" t="s">
        <v>352</v>
      </c>
      <c r="F189" s="16">
        <v>2600</v>
      </c>
      <c r="G189" s="174" t="s">
        <v>147</v>
      </c>
      <c r="H189" s="289"/>
    </row>
    <row r="190" spans="1:8" s="54" customFormat="1" ht="12.75" customHeight="1">
      <c r="A190" s="372"/>
      <c r="B190" s="277" t="s">
        <v>124</v>
      </c>
      <c r="C190" s="29" t="s">
        <v>366</v>
      </c>
      <c r="D190" s="47"/>
      <c r="E190" s="240" t="s">
        <v>369</v>
      </c>
      <c r="F190" s="267">
        <v>869</v>
      </c>
      <c r="G190" s="245" t="s">
        <v>147</v>
      </c>
      <c r="H190" s="237">
        <v>9</v>
      </c>
    </row>
    <row r="191" spans="1:8" s="54" customFormat="1" ht="26.25" customHeight="1">
      <c r="A191" s="372"/>
      <c r="B191" s="278"/>
      <c r="C191" s="29" t="s">
        <v>367</v>
      </c>
      <c r="D191" s="47"/>
      <c r="E191" s="265"/>
      <c r="F191" s="268"/>
      <c r="G191" s="246"/>
      <c r="H191" s="238"/>
    </row>
    <row r="192" spans="1:8" s="54" customFormat="1" ht="12.75">
      <c r="A192" s="372"/>
      <c r="B192" s="279"/>
      <c r="C192" s="29" t="s">
        <v>368</v>
      </c>
      <c r="D192" s="47"/>
      <c r="E192" s="266"/>
      <c r="F192" s="269"/>
      <c r="G192" s="247"/>
      <c r="H192" s="242"/>
    </row>
    <row r="193" spans="1:8" s="54" customFormat="1" ht="12.75">
      <c r="A193" s="372"/>
      <c r="B193" s="47" t="s">
        <v>298</v>
      </c>
      <c r="C193" s="9" t="s">
        <v>297</v>
      </c>
      <c r="D193" s="16">
        <v>214</v>
      </c>
      <c r="E193" s="29" t="s">
        <v>296</v>
      </c>
      <c r="F193" s="1">
        <v>150</v>
      </c>
      <c r="G193" s="174" t="s">
        <v>147</v>
      </c>
      <c r="H193" s="20">
        <v>13</v>
      </c>
    </row>
    <row r="194" spans="1:8" s="54" customFormat="1" ht="12.75">
      <c r="A194" s="373"/>
      <c r="B194" s="16" t="s">
        <v>263</v>
      </c>
      <c r="C194" s="47" t="s">
        <v>264</v>
      </c>
      <c r="D194" s="16" t="s">
        <v>21</v>
      </c>
      <c r="E194" s="26" t="s">
        <v>265</v>
      </c>
      <c r="F194" s="16">
        <v>600</v>
      </c>
      <c r="G194" s="173" t="s">
        <v>213</v>
      </c>
      <c r="H194" s="179">
        <v>11</v>
      </c>
    </row>
    <row r="195" spans="1:8" ht="12.75" customHeight="1">
      <c r="A195" s="326" t="s">
        <v>1</v>
      </c>
      <c r="B195" s="248" t="s">
        <v>178</v>
      </c>
      <c r="C195" s="41" t="s">
        <v>179</v>
      </c>
      <c r="D195" s="259" t="s">
        <v>299</v>
      </c>
      <c r="E195" s="260"/>
      <c r="F195" s="272">
        <v>1389</v>
      </c>
      <c r="G195" s="270" t="s">
        <v>213</v>
      </c>
      <c r="H195" s="317">
        <v>21</v>
      </c>
    </row>
    <row r="196" spans="1:8" ht="12.75" customHeight="1">
      <c r="A196" s="327"/>
      <c r="B196" s="258"/>
      <c r="C196" s="150" t="s">
        <v>359</v>
      </c>
      <c r="D196" s="261"/>
      <c r="E196" s="262"/>
      <c r="F196" s="280"/>
      <c r="G196" s="386"/>
      <c r="H196" s="318"/>
    </row>
    <row r="197" spans="1:8" ht="12.75" customHeight="1">
      <c r="A197" s="327"/>
      <c r="B197" s="249"/>
      <c r="C197" s="1" t="s">
        <v>180</v>
      </c>
      <c r="D197" s="261"/>
      <c r="E197" s="262"/>
      <c r="F197" s="273"/>
      <c r="G197" s="271"/>
      <c r="H197" s="318"/>
    </row>
    <row r="198" spans="1:8" ht="12.75">
      <c r="A198" s="327"/>
      <c r="B198" s="248" t="s">
        <v>181</v>
      </c>
      <c r="C198" s="9" t="s">
        <v>182</v>
      </c>
      <c r="D198" s="261"/>
      <c r="E198" s="262"/>
      <c r="F198" s="272">
        <v>551</v>
      </c>
      <c r="G198" s="383" t="s">
        <v>210</v>
      </c>
      <c r="H198" s="318"/>
    </row>
    <row r="199" spans="1:8" ht="12.75" customHeight="1">
      <c r="A199" s="327"/>
      <c r="B199" s="249"/>
      <c r="C199" s="9" t="s">
        <v>183</v>
      </c>
      <c r="D199" s="261"/>
      <c r="E199" s="262"/>
      <c r="F199" s="273"/>
      <c r="G199" s="384"/>
      <c r="H199" s="319"/>
    </row>
    <row r="200" spans="1:8" ht="12.75" customHeight="1">
      <c r="A200" s="327"/>
      <c r="B200" s="248" t="s">
        <v>220</v>
      </c>
      <c r="C200" s="9">
        <v>1251</v>
      </c>
      <c r="D200" s="261"/>
      <c r="E200" s="262"/>
      <c r="F200" s="272">
        <v>500</v>
      </c>
      <c r="G200" s="270" t="s">
        <v>213</v>
      </c>
      <c r="H200" s="317">
        <v>25</v>
      </c>
    </row>
    <row r="201" spans="1:8" ht="12.75" customHeight="1">
      <c r="A201" s="328"/>
      <c r="B201" s="249"/>
      <c r="C201" s="9" t="s">
        <v>221</v>
      </c>
      <c r="D201" s="263"/>
      <c r="E201" s="264"/>
      <c r="F201" s="273"/>
      <c r="G201" s="271"/>
      <c r="H201" s="319"/>
    </row>
    <row r="202" spans="1:8" ht="27" customHeight="1">
      <c r="A202" s="75" t="s">
        <v>20</v>
      </c>
      <c r="B202" s="148" t="s">
        <v>184</v>
      </c>
      <c r="C202" s="57" t="s">
        <v>185</v>
      </c>
      <c r="D202" s="259" t="s">
        <v>300</v>
      </c>
      <c r="E202" s="260"/>
      <c r="F202" s="40">
        <v>1270</v>
      </c>
      <c r="G202" s="173" t="s">
        <v>213</v>
      </c>
      <c r="H202" s="17">
        <v>46</v>
      </c>
    </row>
    <row r="203" spans="1:8" ht="12.75" customHeight="1">
      <c r="A203" s="376" t="s">
        <v>69</v>
      </c>
      <c r="B203" s="6" t="s">
        <v>177</v>
      </c>
      <c r="C203" s="16" t="s">
        <v>176</v>
      </c>
      <c r="D203" s="261"/>
      <c r="E203" s="262"/>
      <c r="F203" s="40">
        <v>1010</v>
      </c>
      <c r="G203" s="270" t="s">
        <v>213</v>
      </c>
      <c r="H203" s="17">
        <v>35</v>
      </c>
    </row>
    <row r="204" spans="1:8" ht="12.75" customHeight="1">
      <c r="A204" s="293"/>
      <c r="B204" s="29" t="s">
        <v>212</v>
      </c>
      <c r="C204" s="47" t="s">
        <v>211</v>
      </c>
      <c r="D204" s="263"/>
      <c r="E204" s="264"/>
      <c r="F204" s="40">
        <v>260</v>
      </c>
      <c r="G204" s="386"/>
      <c r="H204" s="17">
        <v>34</v>
      </c>
    </row>
    <row r="205" spans="1:8" ht="12.75" customHeight="1">
      <c r="A205" s="293"/>
      <c r="B205" s="253" t="s">
        <v>377</v>
      </c>
      <c r="C205" s="159" t="s">
        <v>378</v>
      </c>
      <c r="D205" s="377" t="s">
        <v>384</v>
      </c>
      <c r="E205" s="378"/>
      <c r="F205" s="277">
        <v>171</v>
      </c>
      <c r="G205" s="386"/>
      <c r="H205" s="287">
        <v>35</v>
      </c>
    </row>
    <row r="206" spans="1:8" ht="12.75" customHeight="1">
      <c r="A206" s="293"/>
      <c r="B206" s="281"/>
      <c r="C206" s="47" t="s">
        <v>379</v>
      </c>
      <c r="D206" s="379"/>
      <c r="E206" s="380"/>
      <c r="F206" s="279"/>
      <c r="G206" s="386"/>
      <c r="H206" s="288"/>
    </row>
    <row r="207" spans="1:8" ht="12.75">
      <c r="A207" s="294"/>
      <c r="B207" s="46" t="s">
        <v>380</v>
      </c>
      <c r="C207" s="47" t="s">
        <v>381</v>
      </c>
      <c r="D207" s="381"/>
      <c r="E207" s="382"/>
      <c r="F207" s="47">
        <v>483</v>
      </c>
      <c r="G207" s="271"/>
      <c r="H207" s="289"/>
    </row>
    <row r="208" spans="1:8" ht="12.75" customHeight="1">
      <c r="A208" s="363" t="s">
        <v>5</v>
      </c>
      <c r="B208" s="253" t="s">
        <v>389</v>
      </c>
      <c r="C208" s="9" t="s">
        <v>390</v>
      </c>
      <c r="D208" s="365" t="s">
        <v>394</v>
      </c>
      <c r="E208" s="366"/>
      <c r="F208" s="40">
        <v>181</v>
      </c>
      <c r="G208" s="192" t="s">
        <v>396</v>
      </c>
      <c r="H208" s="317">
        <v>42</v>
      </c>
    </row>
    <row r="209" spans="1:13" ht="12.75" customHeight="1">
      <c r="A209" s="275"/>
      <c r="B209" s="254"/>
      <c r="C209" s="47" t="s">
        <v>391</v>
      </c>
      <c r="D209" s="259" t="s">
        <v>395</v>
      </c>
      <c r="E209" s="260"/>
      <c r="F209" s="272">
        <v>673</v>
      </c>
      <c r="G209" s="360" t="s">
        <v>396</v>
      </c>
      <c r="H209" s="318"/>
      <c r="M209" s="4"/>
    </row>
    <row r="210" spans="1:8" ht="12.75">
      <c r="A210" s="275"/>
      <c r="B210" s="254"/>
      <c r="C210" s="47" t="s">
        <v>392</v>
      </c>
      <c r="D210" s="261"/>
      <c r="E210" s="262"/>
      <c r="F210" s="280"/>
      <c r="G210" s="361"/>
      <c r="H210" s="318"/>
    </row>
    <row r="211" spans="1:8" ht="13.5" thickBot="1">
      <c r="A211" s="364"/>
      <c r="B211" s="255"/>
      <c r="C211" s="191" t="s">
        <v>393</v>
      </c>
      <c r="D211" s="367"/>
      <c r="E211" s="368"/>
      <c r="F211" s="369"/>
      <c r="G211" s="362"/>
      <c r="H211" s="370"/>
    </row>
    <row r="212" spans="5:7" ht="12.75">
      <c r="E212" s="4"/>
      <c r="F212" s="4"/>
      <c r="G212" s="11"/>
    </row>
    <row r="213" ht="131.25" customHeight="1"/>
    <row r="214" spans="2:4" ht="12.75">
      <c r="B214" s="182"/>
      <c r="D214" s="59" t="s">
        <v>228</v>
      </c>
    </row>
    <row r="215" ht="12.75">
      <c r="D215" s="59"/>
    </row>
    <row r="216" spans="2:6" ht="12.75" customHeight="1">
      <c r="B216" s="28"/>
      <c r="D216" s="59" t="s">
        <v>229</v>
      </c>
      <c r="E216" s="195"/>
      <c r="F216" s="195"/>
    </row>
    <row r="217" spans="4:6" ht="12.75">
      <c r="D217" s="195"/>
      <c r="E217" s="195"/>
      <c r="F217" s="195"/>
    </row>
    <row r="218" spans="2:4" ht="12.75">
      <c r="B218" s="60"/>
      <c r="D218" s="59" t="s">
        <v>376</v>
      </c>
    </row>
    <row r="219" spans="2:4" ht="12.75">
      <c r="B219" s="27"/>
      <c r="D219" s="23"/>
    </row>
    <row r="220" spans="2:4" ht="12.75">
      <c r="B220" s="61"/>
      <c r="D220" s="59" t="s">
        <v>230</v>
      </c>
    </row>
    <row r="221" spans="2:4" ht="12.75">
      <c r="B221" s="58"/>
      <c r="D221" s="23"/>
    </row>
    <row r="222" spans="2:4" ht="12.75">
      <c r="B222" s="62"/>
      <c r="D222" s="59" t="s">
        <v>290</v>
      </c>
    </row>
    <row r="223" spans="2:4" ht="12.75">
      <c r="B223" s="58"/>
      <c r="D223" s="11"/>
    </row>
    <row r="224" spans="2:4" ht="12.75">
      <c r="B224" s="92"/>
      <c r="D224" s="59" t="s">
        <v>338</v>
      </c>
    </row>
    <row r="226" spans="2:5" ht="14.25" customHeight="1">
      <c r="B226" s="193"/>
      <c r="C226" s="5"/>
      <c r="D226" s="59" t="s">
        <v>267</v>
      </c>
      <c r="E226" s="116"/>
    </row>
    <row r="228" spans="2:4" ht="12.75">
      <c r="B228" s="194"/>
      <c r="D228" s="59" t="s">
        <v>397</v>
      </c>
    </row>
  </sheetData>
  <sheetProtection/>
  <mergeCells count="276">
    <mergeCell ref="G153:G154"/>
    <mergeCell ref="G142:G143"/>
    <mergeCell ref="H142:H143"/>
    <mergeCell ref="B208:B211"/>
    <mergeCell ref="G203:G207"/>
    <mergeCell ref="B172:B173"/>
    <mergeCell ref="D172:D173"/>
    <mergeCell ref="B198:B199"/>
    <mergeCell ref="H144:H147"/>
    <mergeCell ref="B205:B206"/>
    <mergeCell ref="A203:A207"/>
    <mergeCell ref="D205:E207"/>
    <mergeCell ref="H200:H201"/>
    <mergeCell ref="G198:G199"/>
    <mergeCell ref="G144:G147"/>
    <mergeCell ref="G195:G197"/>
    <mergeCell ref="E157:E158"/>
    <mergeCell ref="H188:H189"/>
    <mergeCell ref="F209:F211"/>
    <mergeCell ref="H208:H211"/>
    <mergeCell ref="H205:H207"/>
    <mergeCell ref="F205:F206"/>
    <mergeCell ref="B142:B143"/>
    <mergeCell ref="E142:E143"/>
    <mergeCell ref="F142:F143"/>
    <mergeCell ref="E155:E156"/>
    <mergeCell ref="D153:D155"/>
    <mergeCell ref="F157:F158"/>
    <mergeCell ref="G209:G211"/>
    <mergeCell ref="A128:A131"/>
    <mergeCell ref="B130:B131"/>
    <mergeCell ref="E130:E131"/>
    <mergeCell ref="H130:H131"/>
    <mergeCell ref="A137:A147"/>
    <mergeCell ref="B144:B147"/>
    <mergeCell ref="A208:A211"/>
    <mergeCell ref="D208:E208"/>
    <mergeCell ref="D209:E211"/>
    <mergeCell ref="E66:E68"/>
    <mergeCell ref="G117:G119"/>
    <mergeCell ref="G100:G103"/>
    <mergeCell ref="C83:C84"/>
    <mergeCell ref="B128:B129"/>
    <mergeCell ref="H128:H129"/>
    <mergeCell ref="A35:A45"/>
    <mergeCell ref="F35:G35"/>
    <mergeCell ref="H27:H30"/>
    <mergeCell ref="E71:E72"/>
    <mergeCell ref="A73:A74"/>
    <mergeCell ref="B73:B74"/>
    <mergeCell ref="H35:H36"/>
    <mergeCell ref="F71:F72"/>
    <mergeCell ref="B71:B72"/>
    <mergeCell ref="A69:A72"/>
    <mergeCell ref="G27:G29"/>
    <mergeCell ref="E27:E29"/>
    <mergeCell ref="H132:H133"/>
    <mergeCell ref="H125:H127"/>
    <mergeCell ref="H108:H110"/>
    <mergeCell ref="H117:H119"/>
    <mergeCell ref="E117:E119"/>
    <mergeCell ref="E132:E133"/>
    <mergeCell ref="F46:F49"/>
    <mergeCell ref="H46:H49"/>
    <mergeCell ref="A195:A201"/>
    <mergeCell ref="B200:B201"/>
    <mergeCell ref="E174:E175"/>
    <mergeCell ref="D174:D175"/>
    <mergeCell ref="C174:C175"/>
    <mergeCell ref="D125:D127"/>
    <mergeCell ref="A148:A150"/>
    <mergeCell ref="A188:A194"/>
    <mergeCell ref="A153:A185"/>
    <mergeCell ref="H195:H199"/>
    <mergeCell ref="F132:F133"/>
    <mergeCell ref="G132:G133"/>
    <mergeCell ref="G130:G131"/>
    <mergeCell ref="E144:E147"/>
    <mergeCell ref="F144:F147"/>
    <mergeCell ref="F134:F135"/>
    <mergeCell ref="E134:E135"/>
    <mergeCell ref="F198:F199"/>
    <mergeCell ref="G138:G140"/>
    <mergeCell ref="F155:F156"/>
    <mergeCell ref="B190:B192"/>
    <mergeCell ref="E148:E149"/>
    <mergeCell ref="H106:H107"/>
    <mergeCell ref="E106:E107"/>
    <mergeCell ref="F98:F99"/>
    <mergeCell ref="F106:F107"/>
    <mergeCell ref="B125:B127"/>
    <mergeCell ref="B132:B133"/>
    <mergeCell ref="B174:B175"/>
    <mergeCell ref="B134:B135"/>
    <mergeCell ref="C164:C167"/>
    <mergeCell ref="D164:D167"/>
    <mergeCell ref="B138:B141"/>
    <mergeCell ref="A95:A97"/>
    <mergeCell ref="A108:A113"/>
    <mergeCell ref="B106:B107"/>
    <mergeCell ref="B148:B149"/>
    <mergeCell ref="A117:A119"/>
    <mergeCell ref="B117:B119"/>
    <mergeCell ref="C85:C86"/>
    <mergeCell ref="D85:D86"/>
    <mergeCell ref="H71:H72"/>
    <mergeCell ref="H95:H97"/>
    <mergeCell ref="G73:G74"/>
    <mergeCell ref="H73:H74"/>
    <mergeCell ref="H81:H82"/>
    <mergeCell ref="E95:E97"/>
    <mergeCell ref="D83:D84"/>
    <mergeCell ref="H90:H93"/>
    <mergeCell ref="G71:G72"/>
    <mergeCell ref="G95:G97"/>
    <mergeCell ref="G55:G56"/>
    <mergeCell ref="H66:H68"/>
    <mergeCell ref="G90:G93"/>
    <mergeCell ref="H54:H56"/>
    <mergeCell ref="G66:G68"/>
    <mergeCell ref="F69:F70"/>
    <mergeCell ref="H57:H61"/>
    <mergeCell ref="G69:G70"/>
    <mergeCell ref="H69:H70"/>
    <mergeCell ref="H62:H63"/>
    <mergeCell ref="F60:F65"/>
    <mergeCell ref="G60:G65"/>
    <mergeCell ref="H64:H65"/>
    <mergeCell ref="F66:F68"/>
    <mergeCell ref="A4:A30"/>
    <mergeCell ref="E55:E56"/>
    <mergeCell ref="E57:E59"/>
    <mergeCell ref="B35:B36"/>
    <mergeCell ref="C35:C36"/>
    <mergeCell ref="D35:D36"/>
    <mergeCell ref="B6:B8"/>
    <mergeCell ref="B9:B10"/>
    <mergeCell ref="B14:B19"/>
    <mergeCell ref="B40:B45"/>
    <mergeCell ref="E40:E45"/>
    <mergeCell ref="F27:F30"/>
    <mergeCell ref="H50:H52"/>
    <mergeCell ref="F50:F52"/>
    <mergeCell ref="G50:G52"/>
    <mergeCell ref="F37:F39"/>
    <mergeCell ref="H37:H39"/>
    <mergeCell ref="G46:G47"/>
    <mergeCell ref="E48:E49"/>
    <mergeCell ref="E50:E52"/>
    <mergeCell ref="H14:H19"/>
    <mergeCell ref="G12:G13"/>
    <mergeCell ref="B20:B26"/>
    <mergeCell ref="G48:G49"/>
    <mergeCell ref="G24:G26"/>
    <mergeCell ref="E9:E10"/>
    <mergeCell ref="F24:F26"/>
    <mergeCell ref="F9:F10"/>
    <mergeCell ref="E35:E36"/>
    <mergeCell ref="F20:F23"/>
    <mergeCell ref="H12:H13"/>
    <mergeCell ref="F14:F19"/>
    <mergeCell ref="H40:H45"/>
    <mergeCell ref="H24:H26"/>
    <mergeCell ref="A2:G2"/>
    <mergeCell ref="H6:H8"/>
    <mergeCell ref="G9:G10"/>
    <mergeCell ref="H9:H10"/>
    <mergeCell ref="G40:G45"/>
    <mergeCell ref="B12:B13"/>
    <mergeCell ref="B50:B65"/>
    <mergeCell ref="F57:F59"/>
    <mergeCell ref="G57:G59"/>
    <mergeCell ref="F12:F13"/>
    <mergeCell ref="B27:B30"/>
    <mergeCell ref="F6:F8"/>
    <mergeCell ref="E12:E13"/>
    <mergeCell ref="G37:G39"/>
    <mergeCell ref="B37:B39"/>
    <mergeCell ref="F40:F45"/>
    <mergeCell ref="H20:H23"/>
    <mergeCell ref="G6:G8"/>
    <mergeCell ref="G20:G23"/>
    <mergeCell ref="G14:G19"/>
    <mergeCell ref="A132:A136"/>
    <mergeCell ref="B98:B103"/>
    <mergeCell ref="E98:E99"/>
    <mergeCell ref="G81:G82"/>
    <mergeCell ref="A98:A107"/>
    <mergeCell ref="A46:A68"/>
    <mergeCell ref="E60:E65"/>
    <mergeCell ref="B48:B49"/>
    <mergeCell ref="F55:F56"/>
    <mergeCell ref="B95:B97"/>
    <mergeCell ref="E85:E86"/>
    <mergeCell ref="A79:H79"/>
    <mergeCell ref="E69:E70"/>
    <mergeCell ref="H83:H89"/>
    <mergeCell ref="C66:C67"/>
    <mergeCell ref="E81:E82"/>
    <mergeCell ref="G106:G107"/>
    <mergeCell ref="H111:H113"/>
    <mergeCell ref="F109:F110"/>
    <mergeCell ref="B109:B110"/>
    <mergeCell ref="B66:B68"/>
    <mergeCell ref="E125:E127"/>
    <mergeCell ref="G109:G110"/>
    <mergeCell ref="E83:E84"/>
    <mergeCell ref="G98:G99"/>
    <mergeCell ref="F111:F113"/>
    <mergeCell ref="G111:G113"/>
    <mergeCell ref="E73:E74"/>
    <mergeCell ref="F95:F97"/>
    <mergeCell ref="F81:F82"/>
    <mergeCell ref="E121:E124"/>
    <mergeCell ref="B46:B47"/>
    <mergeCell ref="E46:E47"/>
    <mergeCell ref="B111:B113"/>
    <mergeCell ref="B69:B70"/>
    <mergeCell ref="E109:E110"/>
    <mergeCell ref="D66:D67"/>
    <mergeCell ref="C125:C127"/>
    <mergeCell ref="E100:E103"/>
    <mergeCell ref="A120:A127"/>
    <mergeCell ref="F148:F149"/>
    <mergeCell ref="E161:E162"/>
    <mergeCell ref="E159:E160"/>
    <mergeCell ref="F159:F160"/>
    <mergeCell ref="F90:F93"/>
    <mergeCell ref="B121:B124"/>
    <mergeCell ref="H134:H135"/>
    <mergeCell ref="G134:G135"/>
    <mergeCell ref="F121:F124"/>
    <mergeCell ref="G121:G124"/>
    <mergeCell ref="H121:H124"/>
    <mergeCell ref="E153:E154"/>
    <mergeCell ref="F138:F140"/>
    <mergeCell ref="H138:H141"/>
    <mergeCell ref="G148:G149"/>
    <mergeCell ref="H148:H149"/>
    <mergeCell ref="A81:A94"/>
    <mergeCell ref="F161:F162"/>
    <mergeCell ref="C153:C155"/>
    <mergeCell ref="C168:C171"/>
    <mergeCell ref="D168:D171"/>
    <mergeCell ref="F195:F197"/>
    <mergeCell ref="B90:B93"/>
    <mergeCell ref="E90:E93"/>
    <mergeCell ref="B81:B82"/>
    <mergeCell ref="B83:B89"/>
    <mergeCell ref="H174:H175"/>
    <mergeCell ref="G165:G166"/>
    <mergeCell ref="E190:E192"/>
    <mergeCell ref="F190:F192"/>
    <mergeCell ref="G190:G192"/>
    <mergeCell ref="H190:H192"/>
    <mergeCell ref="E172:E173"/>
    <mergeCell ref="F153:F154"/>
    <mergeCell ref="B178:B185"/>
    <mergeCell ref="G178:G185"/>
    <mergeCell ref="B153:B171"/>
    <mergeCell ref="D202:E204"/>
    <mergeCell ref="E164:E171"/>
    <mergeCell ref="G200:G201"/>
    <mergeCell ref="D195:E201"/>
    <mergeCell ref="F200:F201"/>
    <mergeCell ref="B195:B197"/>
    <mergeCell ref="H178:H185"/>
    <mergeCell ref="E184:E185"/>
    <mergeCell ref="H98:H103"/>
    <mergeCell ref="F102:F103"/>
    <mergeCell ref="H176:H177"/>
    <mergeCell ref="H153:H173"/>
    <mergeCell ref="G155:G164"/>
    <mergeCell ref="F169:F170"/>
    <mergeCell ref="G169:G170"/>
    <mergeCell ref="F165:F166"/>
  </mergeCells>
  <printOptions/>
  <pageMargins left="0.38" right="0.2362204724409449" top="0.25" bottom="0.35433070866141736" header="0.29" footer="0.15748031496062992"/>
  <pageSetup horizontalDpi="600" verticalDpi="600" orientation="landscape" paperSize="9" r:id="rId1"/>
  <headerFooter alignWithMargins="0">
    <oddFooter>&amp;CStránka &amp;P</oddFooter>
  </headerFooter>
  <ignoredErrors>
    <ignoredError sqref="C8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V3" sqref="V3"/>
    </sheetView>
  </sheetViews>
  <sheetFormatPr defaultColWidth="9.140625" defaultRowHeight="12.75"/>
  <cols>
    <col min="1" max="1" width="16.421875" style="0" customWidth="1"/>
    <col min="2" max="2" width="5.140625" style="0" customWidth="1"/>
    <col min="3" max="3" width="5.421875" style="0" customWidth="1"/>
    <col min="4" max="22" width="4.7109375" style="0" customWidth="1"/>
    <col min="23" max="23" width="4.8515625" style="0" customWidth="1"/>
  </cols>
  <sheetData>
    <row r="1" ht="12.75">
      <c r="W1" s="149"/>
    </row>
    <row r="2" spans="1:22" ht="12.75">
      <c r="A2" s="66" t="s">
        <v>325</v>
      </c>
      <c r="B2" s="66"/>
      <c r="C2" s="66"/>
      <c r="D2" s="66"/>
      <c r="V2" s="230" t="s">
        <v>440</v>
      </c>
    </row>
    <row r="3" ht="11.25" customHeight="1"/>
    <row r="4" spans="1:23" s="4" customFormat="1" ht="12.75">
      <c r="A4" s="9" t="s">
        <v>254</v>
      </c>
      <c r="B4" s="391" t="s">
        <v>324</v>
      </c>
      <c r="C4" s="395"/>
      <c r="D4" s="391" t="s">
        <v>323</v>
      </c>
      <c r="E4" s="394"/>
      <c r="F4" s="394"/>
      <c r="G4" s="395"/>
      <c r="H4" s="391" t="s">
        <v>249</v>
      </c>
      <c r="I4" s="392"/>
      <c r="J4" s="392"/>
      <c r="K4" s="393"/>
      <c r="L4" s="313" t="s">
        <v>250</v>
      </c>
      <c r="M4" s="290"/>
      <c r="N4" s="290"/>
      <c r="O4" s="290"/>
      <c r="P4" s="313" t="s">
        <v>251</v>
      </c>
      <c r="Q4" s="290"/>
      <c r="R4" s="290"/>
      <c r="S4" s="290"/>
      <c r="T4" s="290"/>
      <c r="U4" s="313" t="s">
        <v>252</v>
      </c>
      <c r="V4" s="313"/>
      <c r="W4" s="313"/>
    </row>
    <row r="5" spans="1:23" s="4" customFormat="1" ht="12.75">
      <c r="A5" s="9" t="s">
        <v>253</v>
      </c>
      <c r="B5" s="9" t="s">
        <v>322</v>
      </c>
      <c r="C5" s="9" t="s">
        <v>321</v>
      </c>
      <c r="D5" s="9" t="s">
        <v>320</v>
      </c>
      <c r="E5" s="9" t="s">
        <v>231</v>
      </c>
      <c r="F5" s="9" t="s">
        <v>232</v>
      </c>
      <c r="G5" s="9" t="s">
        <v>233</v>
      </c>
      <c r="H5" s="9" t="s">
        <v>234</v>
      </c>
      <c r="I5" s="9" t="s">
        <v>235</v>
      </c>
      <c r="J5" s="9" t="s">
        <v>236</v>
      </c>
      <c r="K5" s="9" t="s">
        <v>237</v>
      </c>
      <c r="L5" s="9" t="s">
        <v>238</v>
      </c>
      <c r="M5" s="9" t="s">
        <v>239</v>
      </c>
      <c r="N5" s="9" t="s">
        <v>240</v>
      </c>
      <c r="O5" s="9" t="s">
        <v>241</v>
      </c>
      <c r="P5" s="9" t="s">
        <v>242</v>
      </c>
      <c r="Q5" s="9" t="s">
        <v>243</v>
      </c>
      <c r="R5" s="9" t="s">
        <v>244</v>
      </c>
      <c r="S5" s="9" t="s">
        <v>245</v>
      </c>
      <c r="T5" s="9" t="s">
        <v>246</v>
      </c>
      <c r="U5" s="9" t="s">
        <v>247</v>
      </c>
      <c r="V5" s="9" t="s">
        <v>248</v>
      </c>
      <c r="W5" s="1" t="s">
        <v>284</v>
      </c>
    </row>
    <row r="6" spans="1:23" s="4" customFormat="1" ht="12.75">
      <c r="A6" s="313" t="s">
        <v>255</v>
      </c>
      <c r="B6" s="9"/>
      <c r="C6" s="9"/>
      <c r="D6" s="9"/>
      <c r="E6" s="47"/>
      <c r="F6" s="182"/>
      <c r="G6" s="182"/>
      <c r="H6" s="47"/>
      <c r="I6" s="9"/>
      <c r="J6" s="9"/>
      <c r="K6" s="9"/>
      <c r="L6" s="47"/>
      <c r="M6" s="182"/>
      <c r="N6" s="182"/>
      <c r="O6" s="47"/>
      <c r="P6" s="9"/>
      <c r="Q6" s="9"/>
      <c r="R6" s="9"/>
      <c r="S6" s="9"/>
      <c r="T6" s="182"/>
      <c r="U6" s="182"/>
      <c r="V6" s="171"/>
      <c r="W6" s="1"/>
    </row>
    <row r="7" spans="1:23" ht="12.75">
      <c r="A7" s="313"/>
      <c r="B7" s="9"/>
      <c r="C7" s="9"/>
      <c r="D7" s="171"/>
      <c r="E7" s="163"/>
      <c r="F7" s="162"/>
      <c r="G7" s="162"/>
      <c r="H7" s="64"/>
      <c r="I7" s="64"/>
      <c r="J7" s="64"/>
      <c r="K7" s="64"/>
      <c r="L7" s="78"/>
      <c r="M7" s="78"/>
      <c r="N7" s="81"/>
      <c r="O7" s="64"/>
      <c r="P7" s="64"/>
      <c r="Q7" s="64"/>
      <c r="R7" s="64"/>
      <c r="S7" s="64"/>
      <c r="T7" s="81"/>
      <c r="U7" s="78"/>
      <c r="V7" s="78"/>
      <c r="W7" s="64"/>
    </row>
    <row r="8" spans="1:23" ht="12.75">
      <c r="A8" s="313"/>
      <c r="B8" s="9"/>
      <c r="C8" s="9"/>
      <c r="D8" s="171"/>
      <c r="E8" s="163"/>
      <c r="F8" s="170"/>
      <c r="G8" s="170"/>
      <c r="H8" s="64"/>
      <c r="I8" s="64"/>
      <c r="J8" s="64"/>
      <c r="K8" s="64"/>
      <c r="L8" s="169"/>
      <c r="M8" s="169"/>
      <c r="N8" s="81"/>
      <c r="O8" s="64"/>
      <c r="P8" s="64"/>
      <c r="Q8" s="64"/>
      <c r="R8" s="64"/>
      <c r="S8" s="64"/>
      <c r="T8" s="81"/>
      <c r="U8" s="169"/>
      <c r="V8" s="169"/>
      <c r="W8" s="64"/>
    </row>
    <row r="9" spans="1:23" ht="12.75">
      <c r="A9" s="9" t="s">
        <v>256</v>
      </c>
      <c r="B9" s="171"/>
      <c r="C9" s="168"/>
      <c r="D9" s="168"/>
      <c r="E9" s="81"/>
      <c r="F9" s="64"/>
      <c r="G9" s="64"/>
      <c r="H9" s="63"/>
      <c r="I9" s="63"/>
      <c r="J9" s="163"/>
      <c r="K9" s="64"/>
      <c r="L9" s="64"/>
      <c r="M9" s="64"/>
      <c r="N9" s="63"/>
      <c r="O9" s="63"/>
      <c r="P9" s="64"/>
      <c r="Q9" s="64"/>
      <c r="R9" s="64"/>
      <c r="S9" s="64"/>
      <c r="T9" s="63"/>
      <c r="U9" s="63"/>
      <c r="V9" s="64"/>
      <c r="W9" s="64"/>
    </row>
    <row r="10" spans="1:23" ht="12.75">
      <c r="A10" s="9" t="s">
        <v>257</v>
      </c>
      <c r="B10" s="9"/>
      <c r="C10" s="9"/>
      <c r="D10" s="9"/>
      <c r="E10" s="64"/>
      <c r="F10" s="64"/>
      <c r="G10" s="64"/>
      <c r="H10" s="64"/>
      <c r="I10" s="65"/>
      <c r="J10" s="65"/>
      <c r="K10" s="64"/>
      <c r="L10" s="64"/>
      <c r="M10" s="64"/>
      <c r="N10" s="64"/>
      <c r="O10" s="64"/>
      <c r="P10" s="64"/>
      <c r="Q10" s="64"/>
      <c r="R10" s="65"/>
      <c r="S10" s="65"/>
      <c r="T10" s="64"/>
      <c r="U10" s="64"/>
      <c r="V10" s="64"/>
      <c r="W10" s="64"/>
    </row>
    <row r="11" spans="1:23" ht="12.75">
      <c r="A11" s="79" t="s">
        <v>272</v>
      </c>
      <c r="B11" s="167"/>
      <c r="C11" s="388" t="s">
        <v>273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90"/>
      <c r="V11" s="80"/>
      <c r="W11" s="64"/>
    </row>
    <row r="12" spans="1:23" ht="12.75">
      <c r="A12" s="47" t="s">
        <v>279</v>
      </c>
      <c r="B12" s="166"/>
      <c r="C12" s="47"/>
      <c r="D12" s="47"/>
      <c r="E12" s="64"/>
      <c r="F12" s="165"/>
      <c r="G12" s="64"/>
      <c r="H12" s="64"/>
      <c r="I12" s="165"/>
      <c r="J12" s="64"/>
      <c r="K12" s="64"/>
      <c r="L12" s="165"/>
      <c r="M12" s="64"/>
      <c r="N12" s="64"/>
      <c r="O12" s="165"/>
      <c r="P12" s="64"/>
      <c r="Q12" s="64"/>
      <c r="R12" s="81"/>
      <c r="S12" s="165"/>
      <c r="T12" s="64"/>
      <c r="U12" s="81"/>
      <c r="V12" s="64"/>
      <c r="W12" s="165"/>
    </row>
    <row r="13" spans="1:23" ht="12.75">
      <c r="A13" s="47" t="s">
        <v>319</v>
      </c>
      <c r="B13" s="47"/>
      <c r="C13" s="47"/>
      <c r="D13" s="47"/>
      <c r="E13" s="64"/>
      <c r="F13" s="163"/>
      <c r="G13" s="64"/>
      <c r="H13" s="163"/>
      <c r="I13" s="163"/>
      <c r="J13" s="163"/>
      <c r="K13" s="163"/>
      <c r="L13" s="163"/>
      <c r="M13" s="163"/>
      <c r="N13" s="164"/>
      <c r="O13" s="164"/>
      <c r="P13" s="163"/>
      <c r="Q13" s="163"/>
      <c r="R13" s="163"/>
      <c r="S13" s="163"/>
      <c r="T13" s="163"/>
      <c r="U13" s="163"/>
      <c r="V13" s="163"/>
      <c r="W13" s="163"/>
    </row>
  </sheetData>
  <sheetProtection/>
  <mergeCells count="8">
    <mergeCell ref="C11:U11"/>
    <mergeCell ref="A6:A8"/>
    <mergeCell ref="U4:W4"/>
    <mergeCell ref="H4:K4"/>
    <mergeCell ref="L4:O4"/>
    <mergeCell ref="P4:T4"/>
    <mergeCell ref="D4:G4"/>
    <mergeCell ref="B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5.28125" style="4" customWidth="1"/>
    <col min="2" max="2" width="9.7109375" style="14" customWidth="1"/>
    <col min="3" max="3" width="24.00390625" style="4" customWidth="1"/>
    <col min="4" max="4" width="5.8515625" style="4" customWidth="1"/>
    <col min="5" max="7" width="14.00390625" style="22" bestFit="1" customWidth="1"/>
    <col min="8" max="8" width="14.140625" style="11" customWidth="1"/>
    <col min="9" max="9" width="11.00390625" style="55" customWidth="1"/>
    <col min="10" max="10" width="11.28125" style="55" customWidth="1"/>
    <col min="11" max="11" width="14.140625" style="55" customWidth="1"/>
    <col min="12" max="12" width="17.57421875" style="11" customWidth="1"/>
    <col min="13" max="16384" width="9.140625" style="11" customWidth="1"/>
  </cols>
  <sheetData>
    <row r="1" spans="1:11" ht="21.75" customHeight="1">
      <c r="A1" s="445" t="s">
        <v>328</v>
      </c>
      <c r="B1" s="445"/>
      <c r="C1" s="445"/>
      <c r="D1" s="445"/>
      <c r="E1" s="445"/>
      <c r="I1" s="231" t="s">
        <v>441</v>
      </c>
      <c r="J1" s="231"/>
      <c r="K1" s="156"/>
    </row>
    <row r="2" spans="1:11" ht="18.75">
      <c r="A2" s="103" t="s">
        <v>217</v>
      </c>
      <c r="B2" s="103"/>
      <c r="C2" s="103"/>
      <c r="D2" s="3"/>
      <c r="I2" s="413"/>
      <c r="J2" s="413"/>
      <c r="K2" s="158"/>
    </row>
    <row r="3" spans="1:11" s="13" customFormat="1" ht="20.25" customHeight="1" thickBot="1">
      <c r="A3" s="412" t="s">
        <v>435</v>
      </c>
      <c r="B3" s="412"/>
      <c r="C3" s="412"/>
      <c r="D3" s="412"/>
      <c r="E3" s="412"/>
      <c r="F3" s="412"/>
      <c r="G3" s="412"/>
      <c r="H3" s="412"/>
      <c r="I3" s="412"/>
      <c r="J3" s="412"/>
      <c r="K3" s="157"/>
    </row>
    <row r="4" spans="1:8" ht="14.25" customHeight="1">
      <c r="A4" s="432" t="s">
        <v>40</v>
      </c>
      <c r="B4" s="396" t="s">
        <v>437</v>
      </c>
      <c r="C4" s="428" t="s">
        <v>164</v>
      </c>
      <c r="D4" s="407" t="s">
        <v>436</v>
      </c>
      <c r="E4" s="410" t="s">
        <v>218</v>
      </c>
      <c r="F4" s="410"/>
      <c r="G4" s="411"/>
      <c r="H4" s="34"/>
    </row>
    <row r="5" spans="1:11" s="10" customFormat="1" ht="26.25" customHeight="1" thickBot="1">
      <c r="A5" s="433"/>
      <c r="B5" s="397"/>
      <c r="C5" s="439"/>
      <c r="D5" s="440"/>
      <c r="E5" s="105" t="s">
        <v>148</v>
      </c>
      <c r="F5" s="105" t="s">
        <v>149</v>
      </c>
      <c r="G5" s="106" t="s">
        <v>150</v>
      </c>
      <c r="H5" s="35"/>
      <c r="I5" s="93"/>
      <c r="J5" s="93"/>
      <c r="K5" s="93"/>
    </row>
    <row r="6" spans="1:8" ht="38.25">
      <c r="A6" s="136" t="s">
        <v>50</v>
      </c>
      <c r="B6" s="71">
        <v>1558</v>
      </c>
      <c r="C6" s="210" t="s">
        <v>144</v>
      </c>
      <c r="D6" s="73">
        <v>14</v>
      </c>
      <c r="E6" s="88"/>
      <c r="F6" s="88"/>
      <c r="G6" s="89"/>
      <c r="H6" s="33"/>
    </row>
    <row r="7" spans="1:8" ht="38.25">
      <c r="A7" s="204" t="s">
        <v>424</v>
      </c>
      <c r="B7" s="150">
        <v>1260</v>
      </c>
      <c r="C7" s="1" t="s">
        <v>144</v>
      </c>
      <c r="D7" s="41">
        <v>14</v>
      </c>
      <c r="E7" s="205"/>
      <c r="F7" s="205"/>
      <c r="G7" s="206"/>
      <c r="H7" s="33"/>
    </row>
    <row r="8" spans="1:8" ht="25.5">
      <c r="A8" s="96" t="s">
        <v>54</v>
      </c>
      <c r="B8" s="9">
        <v>2066</v>
      </c>
      <c r="C8" s="1" t="s">
        <v>145</v>
      </c>
      <c r="D8" s="1">
        <v>15</v>
      </c>
      <c r="E8" s="82"/>
      <c r="F8" s="82"/>
      <c r="G8" s="84"/>
      <c r="H8" s="33"/>
    </row>
    <row r="9" spans="1:8" ht="24" customHeight="1">
      <c r="A9" s="96" t="s">
        <v>57</v>
      </c>
      <c r="B9" s="40">
        <v>79</v>
      </c>
      <c r="C9" s="1" t="s">
        <v>144</v>
      </c>
      <c r="D9" s="1">
        <v>16</v>
      </c>
      <c r="E9" s="82"/>
      <c r="F9" s="82"/>
      <c r="G9" s="84"/>
      <c r="H9" s="33"/>
    </row>
    <row r="10" spans="1:8" ht="12.75">
      <c r="A10" s="96" t="s">
        <v>59</v>
      </c>
      <c r="B10" s="9">
        <v>232</v>
      </c>
      <c r="C10" s="1" t="s">
        <v>144</v>
      </c>
      <c r="D10" s="1">
        <v>16</v>
      </c>
      <c r="E10" s="82"/>
      <c r="F10" s="82"/>
      <c r="G10" s="84"/>
      <c r="H10" s="33"/>
    </row>
    <row r="11" spans="1:8" ht="25.5">
      <c r="A11" s="96" t="s">
        <v>62</v>
      </c>
      <c r="B11" s="9">
        <v>2650</v>
      </c>
      <c r="C11" s="1" t="s">
        <v>144</v>
      </c>
      <c r="D11" s="1">
        <v>19</v>
      </c>
      <c r="E11" s="82"/>
      <c r="F11" s="82"/>
      <c r="G11" s="84"/>
      <c r="H11" s="33"/>
    </row>
    <row r="12" spans="1:8" ht="38.25">
      <c r="A12" s="96" t="s">
        <v>63</v>
      </c>
      <c r="B12" s="47">
        <v>1722</v>
      </c>
      <c r="C12" s="1" t="s">
        <v>144</v>
      </c>
      <c r="D12" s="1">
        <v>20</v>
      </c>
      <c r="E12" s="82"/>
      <c r="F12" s="82"/>
      <c r="G12" s="84"/>
      <c r="H12" s="33"/>
    </row>
    <row r="13" spans="1:8" ht="12.75">
      <c r="A13" s="409" t="s">
        <v>64</v>
      </c>
      <c r="B13" s="9">
        <v>830</v>
      </c>
      <c r="C13" s="1" t="s">
        <v>144</v>
      </c>
      <c r="D13" s="1">
        <v>22</v>
      </c>
      <c r="E13" s="82"/>
      <c r="F13" s="82"/>
      <c r="G13" s="84"/>
      <c r="H13" s="33"/>
    </row>
    <row r="14" spans="1:8" ht="12.75">
      <c r="A14" s="409"/>
      <c r="B14" s="9">
        <v>6834</v>
      </c>
      <c r="C14" s="1" t="s">
        <v>144</v>
      </c>
      <c r="D14" s="1">
        <v>22</v>
      </c>
      <c r="E14" s="82"/>
      <c r="F14" s="82"/>
      <c r="G14" s="84"/>
      <c r="H14" s="33"/>
    </row>
    <row r="15" spans="1:8" ht="12.75">
      <c r="A15" s="409" t="s">
        <v>67</v>
      </c>
      <c r="B15" s="252">
        <v>3737</v>
      </c>
      <c r="C15" s="267" t="s">
        <v>144</v>
      </c>
      <c r="D15" s="267">
        <v>17</v>
      </c>
      <c r="E15" s="414"/>
      <c r="F15" s="414"/>
      <c r="G15" s="423"/>
      <c r="H15" s="33"/>
    </row>
    <row r="16" spans="1:8" ht="12.75">
      <c r="A16" s="409"/>
      <c r="B16" s="244"/>
      <c r="C16" s="269"/>
      <c r="D16" s="269"/>
      <c r="E16" s="415"/>
      <c r="F16" s="415"/>
      <c r="G16" s="424"/>
      <c r="H16" s="33"/>
    </row>
    <row r="17" spans="1:8" ht="25.5">
      <c r="A17" s="127" t="s">
        <v>425</v>
      </c>
      <c r="B17" s="150">
        <v>862</v>
      </c>
      <c r="C17" s="150" t="s">
        <v>144</v>
      </c>
      <c r="D17" s="41">
        <v>30</v>
      </c>
      <c r="E17" s="205"/>
      <c r="F17" s="205"/>
      <c r="G17" s="206"/>
      <c r="H17" s="33"/>
    </row>
    <row r="18" spans="1:8" ht="12.75">
      <c r="A18" s="409" t="s">
        <v>104</v>
      </c>
      <c r="B18" s="313">
        <v>1163</v>
      </c>
      <c r="C18" s="1" t="s">
        <v>280</v>
      </c>
      <c r="D18" s="267">
        <v>7</v>
      </c>
      <c r="E18" s="82"/>
      <c r="F18" s="83">
        <v>0</v>
      </c>
      <c r="G18" s="85">
        <v>0</v>
      </c>
      <c r="H18" s="33"/>
    </row>
    <row r="19" spans="1:8" ht="12.75">
      <c r="A19" s="409"/>
      <c r="B19" s="313"/>
      <c r="C19" s="1" t="s">
        <v>144</v>
      </c>
      <c r="D19" s="269"/>
      <c r="E19" s="82"/>
      <c r="F19" s="82"/>
      <c r="G19" s="84"/>
      <c r="H19" s="33"/>
    </row>
    <row r="20" spans="1:8" ht="25.5">
      <c r="A20" s="96" t="s">
        <v>106</v>
      </c>
      <c r="B20" s="9">
        <v>912</v>
      </c>
      <c r="C20" s="1" t="s">
        <v>144</v>
      </c>
      <c r="D20" s="1">
        <v>8</v>
      </c>
      <c r="E20" s="82"/>
      <c r="F20" s="82"/>
      <c r="G20" s="84"/>
      <c r="H20" s="33"/>
    </row>
    <row r="21" spans="1:8" ht="12.75">
      <c r="A21" s="96" t="s">
        <v>107</v>
      </c>
      <c r="B21" s="9">
        <v>5603</v>
      </c>
      <c r="C21" s="1" t="s">
        <v>144</v>
      </c>
      <c r="D21" s="1">
        <v>6</v>
      </c>
      <c r="E21" s="82"/>
      <c r="F21" s="82"/>
      <c r="G21" s="84"/>
      <c r="H21" s="33"/>
    </row>
    <row r="22" spans="1:8" ht="25.5">
      <c r="A22" s="96" t="s">
        <v>78</v>
      </c>
      <c r="B22" s="1">
        <v>233</v>
      </c>
      <c r="C22" s="1" t="s">
        <v>144</v>
      </c>
      <c r="D22" s="267">
        <v>36</v>
      </c>
      <c r="E22" s="82"/>
      <c r="F22" s="82"/>
      <c r="G22" s="84"/>
      <c r="H22" s="33"/>
    </row>
    <row r="23" spans="1:8" ht="12.75" customHeight="1">
      <c r="A23" s="96" t="s">
        <v>80</v>
      </c>
      <c r="B23" s="9">
        <v>1285</v>
      </c>
      <c r="C23" s="1" t="s">
        <v>144</v>
      </c>
      <c r="D23" s="269"/>
      <c r="E23" s="82"/>
      <c r="F23" s="82"/>
      <c r="G23" s="84"/>
      <c r="H23" s="33"/>
    </row>
    <row r="24" spans="1:8" ht="12.75" customHeight="1">
      <c r="A24" s="409" t="s">
        <v>90</v>
      </c>
      <c r="B24" s="9">
        <v>6724</v>
      </c>
      <c r="C24" s="267" t="s">
        <v>144</v>
      </c>
      <c r="D24" s="1">
        <v>37</v>
      </c>
      <c r="E24" s="82"/>
      <c r="F24" s="82"/>
      <c r="G24" s="84"/>
      <c r="H24" s="33"/>
    </row>
    <row r="25" spans="1:8" ht="12.75" customHeight="1">
      <c r="A25" s="409"/>
      <c r="B25" s="9">
        <v>133</v>
      </c>
      <c r="C25" s="268"/>
      <c r="D25" s="1">
        <v>39</v>
      </c>
      <c r="E25" s="82"/>
      <c r="F25" s="82"/>
      <c r="G25" s="84"/>
      <c r="H25" s="33"/>
    </row>
    <row r="26" spans="1:8" ht="12.75" customHeight="1">
      <c r="A26" s="409"/>
      <c r="B26" s="9">
        <v>2466</v>
      </c>
      <c r="C26" s="268"/>
      <c r="D26" s="1">
        <v>37</v>
      </c>
      <c r="E26" s="82"/>
      <c r="F26" s="82"/>
      <c r="G26" s="84"/>
      <c r="H26" s="33"/>
    </row>
    <row r="27" spans="1:8" ht="12.75" customHeight="1">
      <c r="A27" s="409"/>
      <c r="B27" s="9">
        <v>1908</v>
      </c>
      <c r="C27" s="268"/>
      <c r="D27" s="1">
        <v>37</v>
      </c>
      <c r="E27" s="82"/>
      <c r="F27" s="82"/>
      <c r="G27" s="84"/>
      <c r="H27" s="33"/>
    </row>
    <row r="28" spans="1:8" ht="12.75" customHeight="1">
      <c r="A28" s="409"/>
      <c r="B28" s="9">
        <v>3085</v>
      </c>
      <c r="C28" s="268"/>
      <c r="D28" s="1">
        <v>38</v>
      </c>
      <c r="E28" s="82"/>
      <c r="F28" s="82"/>
      <c r="G28" s="84"/>
      <c r="H28" s="33"/>
    </row>
    <row r="29" spans="1:8" ht="12.75">
      <c r="A29" s="409"/>
      <c r="B29" s="9">
        <v>7743</v>
      </c>
      <c r="C29" s="269"/>
      <c r="D29" s="1">
        <v>38.39</v>
      </c>
      <c r="E29" s="82"/>
      <c r="F29" s="82"/>
      <c r="G29" s="84"/>
      <c r="H29" s="33"/>
    </row>
    <row r="30" spans="1:8" ht="25.5">
      <c r="A30" s="96" t="s">
        <v>130</v>
      </c>
      <c r="B30" s="9">
        <v>836</v>
      </c>
      <c r="C30" s="1" t="s">
        <v>144</v>
      </c>
      <c r="D30" s="1">
        <v>41</v>
      </c>
      <c r="E30" s="82"/>
      <c r="F30" s="82"/>
      <c r="G30" s="84"/>
      <c r="H30" s="33"/>
    </row>
    <row r="31" spans="1:8" ht="12.75">
      <c r="A31" s="137" t="s">
        <v>98</v>
      </c>
      <c r="B31" s="9">
        <v>729</v>
      </c>
      <c r="C31" s="9" t="s">
        <v>144</v>
      </c>
      <c r="D31" s="1">
        <v>45</v>
      </c>
      <c r="E31" s="82"/>
      <c r="F31" s="82"/>
      <c r="G31" s="84"/>
      <c r="H31" s="33"/>
    </row>
    <row r="32" spans="1:8" ht="25.5">
      <c r="A32" s="127" t="s">
        <v>96</v>
      </c>
      <c r="B32" s="9">
        <v>2747</v>
      </c>
      <c r="C32" s="1" t="s">
        <v>144</v>
      </c>
      <c r="D32" s="1">
        <v>44</v>
      </c>
      <c r="E32" s="82"/>
      <c r="F32" s="82"/>
      <c r="G32" s="84"/>
      <c r="H32" s="33"/>
    </row>
    <row r="33" spans="1:8" ht="25.5">
      <c r="A33" s="196" t="s">
        <v>426</v>
      </c>
      <c r="B33" s="25">
        <v>267</v>
      </c>
      <c r="C33" s="25" t="s">
        <v>144</v>
      </c>
      <c r="D33" s="154">
        <v>55</v>
      </c>
      <c r="E33" s="207"/>
      <c r="F33" s="207"/>
      <c r="G33" s="208"/>
      <c r="H33" s="33"/>
    </row>
    <row r="34" spans="1:8" ht="26.25" thickBot="1">
      <c r="A34" s="234" t="s">
        <v>76</v>
      </c>
      <c r="B34" s="31">
        <v>350</v>
      </c>
      <c r="C34" s="18" t="s">
        <v>144</v>
      </c>
      <c r="D34" s="18">
        <v>50</v>
      </c>
      <c r="E34" s="86"/>
      <c r="F34" s="86"/>
      <c r="G34" s="87"/>
      <c r="H34" s="33"/>
    </row>
    <row r="35" spans="1:7" ht="18.75" customHeight="1" thickBot="1">
      <c r="A35" s="104" t="s">
        <v>39</v>
      </c>
      <c r="B35" s="104"/>
      <c r="C35" s="104"/>
      <c r="D35" s="104"/>
      <c r="E35" s="104"/>
      <c r="F35" s="104"/>
      <c r="G35" s="104"/>
    </row>
    <row r="36" spans="1:11" ht="14.25" customHeight="1">
      <c r="A36" s="432" t="s">
        <v>40</v>
      </c>
      <c r="B36" s="396" t="s">
        <v>437</v>
      </c>
      <c r="C36" s="428" t="s">
        <v>164</v>
      </c>
      <c r="D36" s="407" t="s">
        <v>436</v>
      </c>
      <c r="E36" s="443" t="s">
        <v>218</v>
      </c>
      <c r="F36" s="444"/>
      <c r="G36" s="444"/>
      <c r="H36" s="444"/>
      <c r="I36" s="444"/>
      <c r="J36" s="444"/>
      <c r="K36" s="444"/>
    </row>
    <row r="37" spans="1:11" s="10" customFormat="1" ht="26.25" thickBot="1">
      <c r="A37" s="433"/>
      <c r="B37" s="397"/>
      <c r="C37" s="439"/>
      <c r="D37" s="440"/>
      <c r="E37" s="220" t="s">
        <v>148</v>
      </c>
      <c r="F37" s="220" t="s">
        <v>149</v>
      </c>
      <c r="G37" s="220" t="s">
        <v>150</v>
      </c>
      <c r="H37" s="221" t="s">
        <v>159</v>
      </c>
      <c r="I37" s="222" t="s">
        <v>282</v>
      </c>
      <c r="J37" s="220" t="s">
        <v>283</v>
      </c>
      <c r="K37" s="223" t="s">
        <v>326</v>
      </c>
    </row>
    <row r="38" spans="1:11" s="32" customFormat="1" ht="12.75">
      <c r="A38" s="235" t="s">
        <v>166</v>
      </c>
      <c r="B38" s="72">
        <v>1292</v>
      </c>
      <c r="C38" s="73" t="s">
        <v>147</v>
      </c>
      <c r="D38" s="74">
        <v>4</v>
      </c>
      <c r="E38" s="122"/>
      <c r="F38" s="122"/>
      <c r="G38" s="122"/>
      <c r="H38" s="123">
        <v>0</v>
      </c>
      <c r="I38" s="135">
        <v>0</v>
      </c>
      <c r="J38" s="135">
        <v>0</v>
      </c>
      <c r="K38" s="224">
        <v>0</v>
      </c>
    </row>
    <row r="39" spans="1:11" s="32" customFormat="1" ht="12.75">
      <c r="A39" s="430" t="s">
        <v>203</v>
      </c>
      <c r="B39" s="29">
        <v>193</v>
      </c>
      <c r="C39" s="1" t="s">
        <v>147</v>
      </c>
      <c r="D39" s="431">
        <v>2</v>
      </c>
      <c r="E39" s="52"/>
      <c r="F39" s="52"/>
      <c r="G39" s="52"/>
      <c r="H39" s="90">
        <v>0</v>
      </c>
      <c r="I39" s="94">
        <v>0</v>
      </c>
      <c r="J39" s="94">
        <v>0</v>
      </c>
      <c r="K39" s="225">
        <v>0</v>
      </c>
    </row>
    <row r="40" spans="1:11" s="32" customFormat="1" ht="12.75">
      <c r="A40" s="430"/>
      <c r="B40" s="29">
        <v>166</v>
      </c>
      <c r="C40" s="1" t="s">
        <v>202</v>
      </c>
      <c r="D40" s="431"/>
      <c r="E40" s="52"/>
      <c r="F40" s="52"/>
      <c r="G40" s="52"/>
      <c r="H40" s="90">
        <v>0</v>
      </c>
      <c r="I40" s="94">
        <v>0</v>
      </c>
      <c r="J40" s="94">
        <v>0</v>
      </c>
      <c r="K40" s="225">
        <v>0</v>
      </c>
    </row>
    <row r="41" spans="1:11" s="32" customFormat="1" ht="12.75">
      <c r="A41" s="430"/>
      <c r="B41" s="29">
        <v>138</v>
      </c>
      <c r="C41" s="1" t="s">
        <v>147</v>
      </c>
      <c r="D41" s="431"/>
      <c r="E41" s="52"/>
      <c r="F41" s="52"/>
      <c r="G41" s="52"/>
      <c r="H41" s="90">
        <v>0</v>
      </c>
      <c r="I41" s="94">
        <v>0</v>
      </c>
      <c r="J41" s="94">
        <v>0</v>
      </c>
      <c r="K41" s="225">
        <v>0</v>
      </c>
    </row>
    <row r="42" spans="1:11" s="32" customFormat="1" ht="12.75">
      <c r="A42" s="430"/>
      <c r="B42" s="29">
        <v>95</v>
      </c>
      <c r="C42" s="1" t="s">
        <v>202</v>
      </c>
      <c r="D42" s="431"/>
      <c r="E42" s="52"/>
      <c r="F42" s="52"/>
      <c r="G42" s="52"/>
      <c r="H42" s="90">
        <v>0</v>
      </c>
      <c r="I42" s="94">
        <v>0</v>
      </c>
      <c r="J42" s="94">
        <v>0</v>
      </c>
      <c r="K42" s="225">
        <v>0</v>
      </c>
    </row>
    <row r="43" spans="1:11" s="32" customFormat="1" ht="12.75">
      <c r="A43" s="430"/>
      <c r="B43" s="29">
        <v>280</v>
      </c>
      <c r="C43" s="1" t="s">
        <v>147</v>
      </c>
      <c r="D43" s="431"/>
      <c r="E43" s="52"/>
      <c r="F43" s="52"/>
      <c r="G43" s="52"/>
      <c r="H43" s="90">
        <v>0</v>
      </c>
      <c r="I43" s="94">
        <v>0</v>
      </c>
      <c r="J43" s="94">
        <v>0</v>
      </c>
      <c r="K43" s="225">
        <v>0</v>
      </c>
    </row>
    <row r="44" spans="1:11" s="32" customFormat="1" ht="12.75">
      <c r="A44" s="430"/>
      <c r="B44" s="29">
        <v>290</v>
      </c>
      <c r="C44" s="1" t="s">
        <v>147</v>
      </c>
      <c r="D44" s="431"/>
      <c r="E44" s="52"/>
      <c r="F44" s="52"/>
      <c r="G44" s="52"/>
      <c r="H44" s="90">
        <v>0</v>
      </c>
      <c r="I44" s="94">
        <v>0</v>
      </c>
      <c r="J44" s="94">
        <v>0</v>
      </c>
      <c r="K44" s="225">
        <v>0</v>
      </c>
    </row>
    <row r="45" spans="1:11" s="32" customFormat="1" ht="38.25">
      <c r="A45" s="128" t="s">
        <v>351</v>
      </c>
      <c r="B45" s="29">
        <v>2118</v>
      </c>
      <c r="C45" s="9" t="s">
        <v>147</v>
      </c>
      <c r="D45" s="76">
        <v>5</v>
      </c>
      <c r="E45" s="52"/>
      <c r="F45" s="52"/>
      <c r="G45" s="52"/>
      <c r="H45" s="90">
        <v>0</v>
      </c>
      <c r="I45" s="94">
        <v>0</v>
      </c>
      <c r="J45" s="94">
        <v>0</v>
      </c>
      <c r="K45" s="225">
        <v>0</v>
      </c>
    </row>
    <row r="46" spans="1:11" s="32" customFormat="1" ht="12.75">
      <c r="A46" s="128" t="s">
        <v>276</v>
      </c>
      <c r="B46" s="29">
        <v>460</v>
      </c>
      <c r="C46" s="1" t="s">
        <v>327</v>
      </c>
      <c r="D46" s="76">
        <v>3</v>
      </c>
      <c r="E46" s="52"/>
      <c r="F46" s="52"/>
      <c r="G46" s="52"/>
      <c r="H46" s="52"/>
      <c r="I46" s="95"/>
      <c r="J46" s="95"/>
      <c r="K46" s="226"/>
    </row>
    <row r="47" spans="1:11" ht="38.25">
      <c r="A47" s="96" t="s">
        <v>46</v>
      </c>
      <c r="B47" s="29">
        <v>600</v>
      </c>
      <c r="C47" s="1" t="s">
        <v>147</v>
      </c>
      <c r="D47" s="70">
        <v>23</v>
      </c>
      <c r="E47" s="52"/>
      <c r="F47" s="52"/>
      <c r="G47" s="52"/>
      <c r="H47" s="90">
        <v>0</v>
      </c>
      <c r="I47" s="91">
        <v>0</v>
      </c>
      <c r="J47" s="91">
        <v>0</v>
      </c>
      <c r="K47" s="227">
        <v>0</v>
      </c>
    </row>
    <row r="48" spans="1:11" ht="12.75">
      <c r="A48" s="409" t="s">
        <v>31</v>
      </c>
      <c r="B48" s="9">
        <v>1056</v>
      </c>
      <c r="C48" s="1" t="s">
        <v>147</v>
      </c>
      <c r="D48" s="406">
        <v>14</v>
      </c>
      <c r="E48" s="52"/>
      <c r="F48" s="52"/>
      <c r="G48" s="52"/>
      <c r="H48" s="90">
        <v>0</v>
      </c>
      <c r="I48" s="91">
        <v>0</v>
      </c>
      <c r="J48" s="91">
        <v>0</v>
      </c>
      <c r="K48" s="227">
        <v>0</v>
      </c>
    </row>
    <row r="49" spans="1:11" ht="12.75">
      <c r="A49" s="409"/>
      <c r="B49" s="9">
        <v>1125</v>
      </c>
      <c r="C49" s="9" t="s">
        <v>375</v>
      </c>
      <c r="D49" s="405"/>
      <c r="E49" s="52"/>
      <c r="F49" s="52"/>
      <c r="G49" s="52"/>
      <c r="H49" s="52"/>
      <c r="I49" s="91">
        <v>0</v>
      </c>
      <c r="J49" s="91">
        <v>0</v>
      </c>
      <c r="K49" s="227">
        <v>0</v>
      </c>
    </row>
    <row r="50" spans="1:11" ht="37.5" customHeight="1">
      <c r="A50" s="127" t="s">
        <v>285</v>
      </c>
      <c r="B50" s="9">
        <v>248</v>
      </c>
      <c r="C50" s="1" t="s">
        <v>147</v>
      </c>
      <c r="D50" s="70">
        <v>23</v>
      </c>
      <c r="E50" s="52"/>
      <c r="F50" s="52"/>
      <c r="G50" s="52"/>
      <c r="H50" s="90">
        <v>0</v>
      </c>
      <c r="I50" s="91">
        <v>0</v>
      </c>
      <c r="J50" s="91">
        <v>0</v>
      </c>
      <c r="K50" s="227">
        <v>0</v>
      </c>
    </row>
    <row r="51" spans="1:11" ht="17.25" customHeight="1">
      <c r="A51" s="127" t="s">
        <v>370</v>
      </c>
      <c r="B51" s="9">
        <v>141</v>
      </c>
      <c r="C51" s="9" t="s">
        <v>147</v>
      </c>
      <c r="D51" s="70">
        <v>31</v>
      </c>
      <c r="E51" s="52"/>
      <c r="F51" s="52"/>
      <c r="G51" s="52"/>
      <c r="H51" s="90">
        <v>0</v>
      </c>
      <c r="I51" s="91">
        <v>0</v>
      </c>
      <c r="J51" s="91">
        <v>0</v>
      </c>
      <c r="K51" s="227">
        <v>0</v>
      </c>
    </row>
    <row r="52" spans="1:11" ht="20.25" customHeight="1">
      <c r="A52" s="127" t="s">
        <v>111</v>
      </c>
      <c r="B52" s="9">
        <v>1144</v>
      </c>
      <c r="C52" s="1" t="s">
        <v>147</v>
      </c>
      <c r="D52" s="70">
        <v>24</v>
      </c>
      <c r="E52" s="52"/>
      <c r="F52" s="52"/>
      <c r="G52" s="52"/>
      <c r="H52" s="90">
        <v>0</v>
      </c>
      <c r="I52" s="91">
        <v>0</v>
      </c>
      <c r="J52" s="91">
        <v>0</v>
      </c>
      <c r="K52" s="227">
        <v>0</v>
      </c>
    </row>
    <row r="53" spans="1:11" ht="38.25">
      <c r="A53" s="96" t="s">
        <v>73</v>
      </c>
      <c r="B53" s="9">
        <v>660</v>
      </c>
      <c r="C53" s="9" t="s">
        <v>375</v>
      </c>
      <c r="D53" s="434">
        <v>50</v>
      </c>
      <c r="E53" s="52"/>
      <c r="F53" s="52"/>
      <c r="G53" s="52"/>
      <c r="H53" s="52"/>
      <c r="I53" s="91">
        <v>0</v>
      </c>
      <c r="J53" s="91">
        <v>0</v>
      </c>
      <c r="K53" s="227">
        <v>0</v>
      </c>
    </row>
    <row r="54" spans="1:11" ht="12.75">
      <c r="A54" s="96" t="s">
        <v>214</v>
      </c>
      <c r="B54" s="9">
        <v>128</v>
      </c>
      <c r="C54" s="1" t="s">
        <v>147</v>
      </c>
      <c r="D54" s="434"/>
      <c r="E54" s="52"/>
      <c r="F54" s="52"/>
      <c r="G54" s="52"/>
      <c r="H54" s="68">
        <v>0</v>
      </c>
      <c r="I54" s="91">
        <v>0</v>
      </c>
      <c r="J54" s="91">
        <v>0</v>
      </c>
      <c r="K54" s="227">
        <v>0</v>
      </c>
    </row>
    <row r="55" spans="1:11" ht="12.75">
      <c r="A55" s="96" t="s">
        <v>119</v>
      </c>
      <c r="B55" s="9">
        <v>554</v>
      </c>
      <c r="C55" s="1" t="s">
        <v>147</v>
      </c>
      <c r="D55" s="70">
        <v>51</v>
      </c>
      <c r="E55" s="52"/>
      <c r="F55" s="52"/>
      <c r="G55" s="52"/>
      <c r="H55" s="90">
        <v>0</v>
      </c>
      <c r="I55" s="91">
        <v>0</v>
      </c>
      <c r="J55" s="91">
        <v>0</v>
      </c>
      <c r="K55" s="227">
        <v>0</v>
      </c>
    </row>
    <row r="56" spans="1:11" ht="12.75">
      <c r="A56" s="376" t="s">
        <v>360</v>
      </c>
      <c r="B56" s="9">
        <v>814</v>
      </c>
      <c r="C56" s="1" t="s">
        <v>147</v>
      </c>
      <c r="D56" s="434">
        <v>29</v>
      </c>
      <c r="E56" s="52"/>
      <c r="F56" s="52"/>
      <c r="G56" s="52"/>
      <c r="H56" s="90">
        <v>0</v>
      </c>
      <c r="I56" s="91">
        <v>0</v>
      </c>
      <c r="J56" s="91">
        <v>0</v>
      </c>
      <c r="K56" s="227">
        <v>0</v>
      </c>
    </row>
    <row r="57" spans="1:11" ht="12.75">
      <c r="A57" s="293"/>
      <c r="B57" s="9">
        <v>813</v>
      </c>
      <c r="C57" s="1" t="s">
        <v>146</v>
      </c>
      <c r="D57" s="434"/>
      <c r="E57" s="52"/>
      <c r="F57" s="52"/>
      <c r="G57" s="52"/>
      <c r="H57" s="90">
        <v>0</v>
      </c>
      <c r="I57" s="91">
        <v>0</v>
      </c>
      <c r="J57" s="91">
        <v>0</v>
      </c>
      <c r="K57" s="227">
        <v>0</v>
      </c>
    </row>
    <row r="58" spans="1:11" ht="12.75">
      <c r="A58" s="294"/>
      <c r="B58" s="9" t="s">
        <v>259</v>
      </c>
      <c r="C58" s="9" t="s">
        <v>258</v>
      </c>
      <c r="D58" s="434"/>
      <c r="E58" s="36">
        <v>0</v>
      </c>
      <c r="F58" s="69"/>
      <c r="G58" s="36">
        <v>0</v>
      </c>
      <c r="H58" s="36">
        <v>0</v>
      </c>
      <c r="I58" s="91">
        <v>0</v>
      </c>
      <c r="J58" s="91">
        <v>0</v>
      </c>
      <c r="K58" s="227">
        <v>0</v>
      </c>
    </row>
    <row r="59" spans="1:11" ht="12.75">
      <c r="A59" s="96" t="s">
        <v>110</v>
      </c>
      <c r="B59" s="9">
        <v>363</v>
      </c>
      <c r="C59" s="1" t="s">
        <v>147</v>
      </c>
      <c r="D59" s="70">
        <v>52</v>
      </c>
      <c r="E59" s="52"/>
      <c r="F59" s="52"/>
      <c r="G59" s="52"/>
      <c r="H59" s="90">
        <v>0</v>
      </c>
      <c r="I59" s="91">
        <v>0</v>
      </c>
      <c r="J59" s="91">
        <v>0</v>
      </c>
      <c r="K59" s="227">
        <v>0</v>
      </c>
    </row>
    <row r="60" spans="1:11" ht="38.25" customHeight="1">
      <c r="A60" s="96" t="s">
        <v>191</v>
      </c>
      <c r="B60" s="9">
        <v>2274</v>
      </c>
      <c r="C60" s="9" t="s">
        <v>375</v>
      </c>
      <c r="D60" s="70">
        <v>32</v>
      </c>
      <c r="E60" s="52"/>
      <c r="F60" s="52"/>
      <c r="G60" s="52"/>
      <c r="H60" s="52"/>
      <c r="I60" s="91">
        <v>0</v>
      </c>
      <c r="J60" s="91">
        <v>0</v>
      </c>
      <c r="K60" s="227">
        <v>0</v>
      </c>
    </row>
    <row r="61" spans="1:11" ht="12.75">
      <c r="A61" s="376" t="s">
        <v>208</v>
      </c>
      <c r="B61" s="9">
        <v>2100</v>
      </c>
      <c r="C61" s="1" t="s">
        <v>147</v>
      </c>
      <c r="D61" s="406">
        <v>33</v>
      </c>
      <c r="E61" s="52"/>
      <c r="F61" s="52"/>
      <c r="G61" s="52"/>
      <c r="H61" s="90">
        <v>0</v>
      </c>
      <c r="I61" s="91">
        <v>0</v>
      </c>
      <c r="J61" s="91">
        <v>0</v>
      </c>
      <c r="K61" s="227">
        <v>0</v>
      </c>
    </row>
    <row r="62" spans="1:11" ht="12.75">
      <c r="A62" s="293"/>
      <c r="B62" s="9">
        <v>500</v>
      </c>
      <c r="C62" s="1" t="s">
        <v>146</v>
      </c>
      <c r="D62" s="404"/>
      <c r="E62" s="52"/>
      <c r="F62" s="52"/>
      <c r="G62" s="52"/>
      <c r="H62" s="90">
        <v>0</v>
      </c>
      <c r="I62" s="91">
        <v>0</v>
      </c>
      <c r="J62" s="91">
        <v>0</v>
      </c>
      <c r="K62" s="227">
        <v>0</v>
      </c>
    </row>
    <row r="63" spans="1:11" ht="12.75">
      <c r="A63" s="293"/>
      <c r="B63" s="9" t="s">
        <v>304</v>
      </c>
      <c r="C63" s="1" t="s">
        <v>312</v>
      </c>
      <c r="D63" s="404"/>
      <c r="E63" s="52"/>
      <c r="F63" s="52"/>
      <c r="G63" s="68">
        <v>0</v>
      </c>
      <c r="H63" s="90">
        <v>0</v>
      </c>
      <c r="I63" s="91">
        <v>0</v>
      </c>
      <c r="J63" s="91">
        <v>0</v>
      </c>
      <c r="K63" s="227">
        <v>0</v>
      </c>
    </row>
    <row r="64" spans="1:11" ht="12.75">
      <c r="A64" s="376" t="s">
        <v>427</v>
      </c>
      <c r="B64" s="9">
        <v>407</v>
      </c>
      <c r="C64" s="1" t="s">
        <v>147</v>
      </c>
      <c r="D64" s="406">
        <v>43</v>
      </c>
      <c r="E64" s="52"/>
      <c r="F64" s="52"/>
      <c r="G64" s="52"/>
      <c r="H64" s="68">
        <v>0</v>
      </c>
      <c r="I64" s="91">
        <v>0</v>
      </c>
      <c r="J64" s="91">
        <v>0</v>
      </c>
      <c r="K64" s="227">
        <v>0</v>
      </c>
    </row>
    <row r="65" spans="1:11" ht="12.75">
      <c r="A65" s="294"/>
      <c r="B65" s="9">
        <v>4537</v>
      </c>
      <c r="C65" s="1" t="s">
        <v>147</v>
      </c>
      <c r="D65" s="405"/>
      <c r="E65" s="52"/>
      <c r="F65" s="52"/>
      <c r="G65" s="52"/>
      <c r="H65" s="68">
        <v>0</v>
      </c>
      <c r="I65" s="91">
        <v>0</v>
      </c>
      <c r="J65" s="91">
        <v>0</v>
      </c>
      <c r="K65" s="227">
        <v>0</v>
      </c>
    </row>
    <row r="66" spans="1:11" ht="12.75">
      <c r="A66" s="376" t="s">
        <v>398</v>
      </c>
      <c r="B66" s="9">
        <v>3890</v>
      </c>
      <c r="C66" s="252" t="s">
        <v>147</v>
      </c>
      <c r="D66" s="406">
        <v>40</v>
      </c>
      <c r="E66" s="52"/>
      <c r="F66" s="52"/>
      <c r="G66" s="52"/>
      <c r="H66" s="68">
        <v>0</v>
      </c>
      <c r="I66" s="91">
        <v>0</v>
      </c>
      <c r="J66" s="91">
        <v>0</v>
      </c>
      <c r="K66" s="227">
        <v>0</v>
      </c>
    </row>
    <row r="67" spans="1:11" ht="12.75">
      <c r="A67" s="294"/>
      <c r="B67" s="9">
        <v>795</v>
      </c>
      <c r="C67" s="244"/>
      <c r="D67" s="269"/>
      <c r="E67" s="52"/>
      <c r="F67" s="52"/>
      <c r="G67" s="52"/>
      <c r="H67" s="68">
        <v>0</v>
      </c>
      <c r="I67" s="91">
        <v>0</v>
      </c>
      <c r="J67" s="91">
        <v>0</v>
      </c>
      <c r="K67" s="227">
        <v>0</v>
      </c>
    </row>
    <row r="68" spans="1:11" ht="12.75">
      <c r="A68" s="96" t="s">
        <v>95</v>
      </c>
      <c r="B68" s="9">
        <v>309</v>
      </c>
      <c r="C68" s="1" t="s">
        <v>147</v>
      </c>
      <c r="D68" s="70">
        <v>26</v>
      </c>
      <c r="E68" s="52"/>
      <c r="F68" s="52"/>
      <c r="G68" s="52"/>
      <c r="H68" s="90">
        <v>0</v>
      </c>
      <c r="I68" s="91">
        <v>0</v>
      </c>
      <c r="J68" s="91">
        <v>0</v>
      </c>
      <c r="K68" s="227">
        <v>0</v>
      </c>
    </row>
    <row r="69" spans="1:11" ht="12.75">
      <c r="A69" s="96" t="s">
        <v>209</v>
      </c>
      <c r="B69" s="9">
        <v>235</v>
      </c>
      <c r="C69" s="1" t="s">
        <v>147</v>
      </c>
      <c r="D69" s="70">
        <v>27</v>
      </c>
      <c r="E69" s="52"/>
      <c r="F69" s="52"/>
      <c r="G69" s="52"/>
      <c r="H69" s="90">
        <v>0</v>
      </c>
      <c r="I69" s="91">
        <v>0</v>
      </c>
      <c r="J69" s="91">
        <v>0</v>
      </c>
      <c r="K69" s="227">
        <v>0</v>
      </c>
    </row>
    <row r="70" spans="1:11" ht="12.75">
      <c r="A70" s="96" t="s">
        <v>14</v>
      </c>
      <c r="B70" s="9">
        <v>425</v>
      </c>
      <c r="C70" s="1" t="s">
        <v>147</v>
      </c>
      <c r="D70" s="70">
        <v>28</v>
      </c>
      <c r="E70" s="52"/>
      <c r="F70" s="52"/>
      <c r="G70" s="52"/>
      <c r="H70" s="90">
        <v>0</v>
      </c>
      <c r="I70" s="91">
        <v>0</v>
      </c>
      <c r="J70" s="91">
        <v>0</v>
      </c>
      <c r="K70" s="227">
        <v>0</v>
      </c>
    </row>
    <row r="71" spans="1:11" ht="12.75">
      <c r="A71" s="96" t="s">
        <v>98</v>
      </c>
      <c r="B71" s="9">
        <v>851</v>
      </c>
      <c r="C71" s="1" t="s">
        <v>147</v>
      </c>
      <c r="D71" s="70">
        <v>44</v>
      </c>
      <c r="E71" s="52"/>
      <c r="F71" s="52"/>
      <c r="G71" s="52"/>
      <c r="H71" s="90">
        <v>0</v>
      </c>
      <c r="I71" s="91">
        <v>0</v>
      </c>
      <c r="J71" s="91">
        <v>0</v>
      </c>
      <c r="K71" s="227">
        <v>0</v>
      </c>
    </row>
    <row r="72" spans="1:11" ht="12.75">
      <c r="A72" s="376" t="s">
        <v>305</v>
      </c>
      <c r="B72" s="9">
        <v>603</v>
      </c>
      <c r="C72" s="1" t="s">
        <v>147</v>
      </c>
      <c r="D72" s="406">
        <v>47</v>
      </c>
      <c r="E72" s="52"/>
      <c r="F72" s="52"/>
      <c r="G72" s="52"/>
      <c r="H72" s="90">
        <v>0</v>
      </c>
      <c r="I72" s="91">
        <v>0</v>
      </c>
      <c r="J72" s="91">
        <v>0</v>
      </c>
      <c r="K72" s="227">
        <v>0</v>
      </c>
    </row>
    <row r="73" spans="1:11" ht="12.75">
      <c r="A73" s="294"/>
      <c r="B73" s="9" t="s">
        <v>310</v>
      </c>
      <c r="C73" s="1" t="s">
        <v>313</v>
      </c>
      <c r="D73" s="405"/>
      <c r="E73" s="52"/>
      <c r="F73" s="52"/>
      <c r="G73" s="52"/>
      <c r="H73" s="90">
        <v>0</v>
      </c>
      <c r="I73" s="91">
        <v>0</v>
      </c>
      <c r="J73" s="91">
        <v>0</v>
      </c>
      <c r="K73" s="227">
        <v>0</v>
      </c>
    </row>
    <row r="74" spans="1:11" ht="12.75">
      <c r="A74" s="292" t="s">
        <v>408</v>
      </c>
      <c r="B74" s="9">
        <v>339</v>
      </c>
      <c r="C74" s="252" t="s">
        <v>147</v>
      </c>
      <c r="D74" s="406">
        <v>49</v>
      </c>
      <c r="E74" s="52"/>
      <c r="F74" s="52"/>
      <c r="G74" s="52"/>
      <c r="H74" s="90">
        <v>0</v>
      </c>
      <c r="I74" s="91">
        <v>0</v>
      </c>
      <c r="J74" s="91">
        <v>0</v>
      </c>
      <c r="K74" s="227">
        <v>0</v>
      </c>
    </row>
    <row r="75" spans="1:11" ht="12.75">
      <c r="A75" s="442"/>
      <c r="B75" s="9">
        <v>5430</v>
      </c>
      <c r="C75" s="244"/>
      <c r="D75" s="405"/>
      <c r="E75" s="52"/>
      <c r="F75" s="52"/>
      <c r="G75" s="52"/>
      <c r="H75" s="90">
        <v>0</v>
      </c>
      <c r="I75" s="91">
        <v>0</v>
      </c>
      <c r="J75" s="91">
        <v>0</v>
      </c>
      <c r="K75" s="227">
        <v>0</v>
      </c>
    </row>
    <row r="76" spans="1:11" ht="25.5">
      <c r="A76" s="209" t="s">
        <v>428</v>
      </c>
      <c r="B76" s="9">
        <v>764</v>
      </c>
      <c r="C76" s="150" t="s">
        <v>147</v>
      </c>
      <c r="D76" s="187">
        <v>48</v>
      </c>
      <c r="E76" s="52"/>
      <c r="F76" s="52"/>
      <c r="G76" s="52"/>
      <c r="H76" s="90">
        <v>0</v>
      </c>
      <c r="I76" s="91">
        <v>0</v>
      </c>
      <c r="J76" s="91">
        <v>0</v>
      </c>
      <c r="K76" s="227">
        <v>0</v>
      </c>
    </row>
    <row r="77" spans="1:11" ht="12.75">
      <c r="A77" s="29" t="s">
        <v>412</v>
      </c>
      <c r="B77" s="9">
        <v>1770</v>
      </c>
      <c r="C77" s="150" t="s">
        <v>147</v>
      </c>
      <c r="D77" s="187">
        <v>53</v>
      </c>
      <c r="E77" s="52"/>
      <c r="F77" s="52"/>
      <c r="G77" s="52"/>
      <c r="H77" s="90">
        <v>0</v>
      </c>
      <c r="I77" s="91">
        <v>0</v>
      </c>
      <c r="J77" s="91">
        <v>0</v>
      </c>
      <c r="K77" s="227">
        <v>0</v>
      </c>
    </row>
    <row r="78" spans="1:11" ht="12.75">
      <c r="A78" s="209" t="s">
        <v>416</v>
      </c>
      <c r="B78" s="9">
        <v>1126</v>
      </c>
      <c r="C78" s="150" t="s">
        <v>147</v>
      </c>
      <c r="D78" s="187">
        <v>54</v>
      </c>
      <c r="E78" s="52"/>
      <c r="F78" s="52"/>
      <c r="G78" s="52"/>
      <c r="H78" s="90">
        <v>0</v>
      </c>
      <c r="I78" s="91">
        <v>0</v>
      </c>
      <c r="J78" s="91">
        <v>0</v>
      </c>
      <c r="K78" s="227">
        <v>0</v>
      </c>
    </row>
    <row r="79" spans="1:11" ht="12.75" customHeight="1">
      <c r="A79" s="376" t="s">
        <v>34</v>
      </c>
      <c r="B79" s="9">
        <v>204</v>
      </c>
      <c r="C79" s="6" t="s">
        <v>146</v>
      </c>
      <c r="D79" s="406">
        <v>1</v>
      </c>
      <c r="E79" s="52"/>
      <c r="F79" s="52"/>
      <c r="G79" s="52"/>
      <c r="H79" s="90">
        <v>0</v>
      </c>
      <c r="I79" s="91">
        <v>0</v>
      </c>
      <c r="J79" s="91">
        <v>0</v>
      </c>
      <c r="K79" s="227">
        <v>0</v>
      </c>
    </row>
    <row r="80" spans="1:11" ht="12.75">
      <c r="A80" s="293"/>
      <c r="B80" s="1">
        <v>400</v>
      </c>
      <c r="C80" s="1" t="s">
        <v>147</v>
      </c>
      <c r="D80" s="404"/>
      <c r="E80" s="52"/>
      <c r="F80" s="52"/>
      <c r="G80" s="52"/>
      <c r="H80" s="90">
        <v>0</v>
      </c>
      <c r="I80" s="91">
        <v>0</v>
      </c>
      <c r="J80" s="91">
        <v>0</v>
      </c>
      <c r="K80" s="227">
        <v>0</v>
      </c>
    </row>
    <row r="81" spans="1:11" ht="13.5" thickBot="1">
      <c r="A81" s="446"/>
      <c r="B81" s="1">
        <v>870</v>
      </c>
      <c r="C81" s="1" t="s">
        <v>147</v>
      </c>
      <c r="D81" s="441"/>
      <c r="E81" s="52"/>
      <c r="F81" s="52"/>
      <c r="G81" s="52"/>
      <c r="H81" s="90">
        <v>0</v>
      </c>
      <c r="I81" s="91">
        <v>0</v>
      </c>
      <c r="J81" s="132">
        <v>0</v>
      </c>
      <c r="K81" s="228">
        <v>0</v>
      </c>
    </row>
    <row r="82" spans="1:11" ht="14.25" customHeight="1">
      <c r="A82" s="398" t="s">
        <v>40</v>
      </c>
      <c r="B82" s="396" t="s">
        <v>437</v>
      </c>
      <c r="C82" s="428" t="s">
        <v>164</v>
      </c>
      <c r="D82" s="407" t="s">
        <v>436</v>
      </c>
      <c r="E82" s="425" t="s">
        <v>218</v>
      </c>
      <c r="F82" s="426"/>
      <c r="G82" s="426"/>
      <c r="H82" s="426"/>
      <c r="I82" s="426"/>
      <c r="J82" s="427"/>
      <c r="K82" s="11"/>
    </row>
    <row r="83" spans="1:11" s="10" customFormat="1" ht="26.25" thickBot="1">
      <c r="A83" s="399"/>
      <c r="B83" s="397"/>
      <c r="C83" s="429"/>
      <c r="D83" s="408"/>
      <c r="E83" s="218" t="s">
        <v>148</v>
      </c>
      <c r="F83" s="218" t="s">
        <v>149</v>
      </c>
      <c r="G83" s="218" t="s">
        <v>150</v>
      </c>
      <c r="H83" s="188" t="s">
        <v>159</v>
      </c>
      <c r="I83" s="218" t="s">
        <v>282</v>
      </c>
      <c r="J83" s="219" t="s">
        <v>283</v>
      </c>
      <c r="K83" s="11"/>
    </row>
    <row r="84" spans="1:11" ht="12.75">
      <c r="A84" s="435" t="s">
        <v>34</v>
      </c>
      <c r="B84" s="73">
        <v>767</v>
      </c>
      <c r="C84" s="402" t="s">
        <v>147</v>
      </c>
      <c r="D84" s="403">
        <v>1</v>
      </c>
      <c r="E84" s="122"/>
      <c r="F84" s="122"/>
      <c r="G84" s="122"/>
      <c r="H84" s="123">
        <v>0</v>
      </c>
      <c r="I84" s="124">
        <v>0</v>
      </c>
      <c r="J84" s="125">
        <v>0</v>
      </c>
      <c r="K84" s="11"/>
    </row>
    <row r="85" spans="1:11" ht="12.75">
      <c r="A85" s="436"/>
      <c r="B85" s="1">
        <v>458</v>
      </c>
      <c r="C85" s="268"/>
      <c r="D85" s="404"/>
      <c r="E85" s="52"/>
      <c r="F85" s="52"/>
      <c r="G85" s="52"/>
      <c r="H85" s="90">
        <v>0</v>
      </c>
      <c r="I85" s="91">
        <v>0</v>
      </c>
      <c r="J85" s="126">
        <v>0</v>
      </c>
      <c r="K85" s="11"/>
    </row>
    <row r="86" spans="1:11" ht="12.75">
      <c r="A86" s="436"/>
      <c r="B86" s="1">
        <v>150</v>
      </c>
      <c r="C86" s="268"/>
      <c r="D86" s="404"/>
      <c r="E86" s="52"/>
      <c r="F86" s="52"/>
      <c r="G86" s="52"/>
      <c r="H86" s="90">
        <v>0</v>
      </c>
      <c r="I86" s="91">
        <v>0</v>
      </c>
      <c r="J86" s="126">
        <v>0</v>
      </c>
      <c r="K86" s="11"/>
    </row>
    <row r="87" spans="1:11" ht="12.75">
      <c r="A87" s="436"/>
      <c r="B87" s="1">
        <v>229</v>
      </c>
      <c r="C87" s="269"/>
      <c r="D87" s="404"/>
      <c r="E87" s="52"/>
      <c r="F87" s="52"/>
      <c r="G87" s="52"/>
      <c r="H87" s="90"/>
      <c r="I87" s="91"/>
      <c r="J87" s="126"/>
      <c r="K87" s="11"/>
    </row>
    <row r="88" spans="1:11" ht="12.75">
      <c r="A88" s="436"/>
      <c r="B88" s="1">
        <v>72</v>
      </c>
      <c r="C88" s="1" t="s">
        <v>202</v>
      </c>
      <c r="D88" s="404"/>
      <c r="E88" s="52"/>
      <c r="F88" s="52"/>
      <c r="G88" s="52"/>
      <c r="H88" s="90">
        <v>0</v>
      </c>
      <c r="I88" s="91">
        <v>0</v>
      </c>
      <c r="J88" s="126">
        <v>0</v>
      </c>
      <c r="K88" s="11"/>
    </row>
    <row r="89" spans="1:11" ht="12.75">
      <c r="A89" s="436"/>
      <c r="B89" s="9" t="s">
        <v>269</v>
      </c>
      <c r="C89" s="9" t="s">
        <v>266</v>
      </c>
      <c r="D89" s="404"/>
      <c r="E89" s="68">
        <v>0</v>
      </c>
      <c r="F89" s="69"/>
      <c r="G89" s="36">
        <v>0</v>
      </c>
      <c r="H89" s="36">
        <v>0</v>
      </c>
      <c r="I89" s="91">
        <v>0</v>
      </c>
      <c r="J89" s="126">
        <v>0</v>
      </c>
      <c r="K89" s="11"/>
    </row>
    <row r="90" spans="1:11" ht="12.75">
      <c r="A90" s="436"/>
      <c r="B90" s="9">
        <v>13</v>
      </c>
      <c r="C90" s="1" t="s">
        <v>147</v>
      </c>
      <c r="D90" s="404"/>
      <c r="E90" s="52"/>
      <c r="F90" s="69"/>
      <c r="G90" s="69"/>
      <c r="H90" s="36">
        <v>0</v>
      </c>
      <c r="I90" s="91">
        <v>0</v>
      </c>
      <c r="J90" s="126">
        <v>0</v>
      </c>
      <c r="K90" s="11"/>
    </row>
    <row r="91" spans="1:11" ht="12.75">
      <c r="A91" s="436"/>
      <c r="B91" s="9">
        <v>8</v>
      </c>
      <c r="C91" s="1" t="s">
        <v>202</v>
      </c>
      <c r="D91" s="404"/>
      <c r="E91" s="52"/>
      <c r="F91" s="69"/>
      <c r="G91" s="69"/>
      <c r="H91" s="36">
        <v>0</v>
      </c>
      <c r="I91" s="91">
        <v>0</v>
      </c>
      <c r="J91" s="126">
        <v>0</v>
      </c>
      <c r="K91" s="11"/>
    </row>
    <row r="92" spans="1:11" ht="12.75">
      <c r="A92" s="436"/>
      <c r="B92" s="9" t="s">
        <v>270</v>
      </c>
      <c r="C92" s="9" t="s">
        <v>266</v>
      </c>
      <c r="D92" s="404"/>
      <c r="E92" s="68">
        <v>0</v>
      </c>
      <c r="F92" s="69"/>
      <c r="G92" s="36">
        <v>0</v>
      </c>
      <c r="H92" s="36">
        <v>0</v>
      </c>
      <c r="I92" s="91">
        <v>0</v>
      </c>
      <c r="J92" s="126">
        <v>0</v>
      </c>
      <c r="K92" s="11"/>
    </row>
    <row r="93" spans="1:11" ht="12.75">
      <c r="A93" s="436" t="s">
        <v>225</v>
      </c>
      <c r="B93" s="9">
        <v>592</v>
      </c>
      <c r="C93" s="9" t="s">
        <v>271</v>
      </c>
      <c r="D93" s="404"/>
      <c r="E93" s="52"/>
      <c r="F93" s="36">
        <v>0</v>
      </c>
      <c r="G93" s="69"/>
      <c r="H93" s="36">
        <v>0</v>
      </c>
      <c r="I93" s="69"/>
      <c r="J93" s="126">
        <v>0</v>
      </c>
      <c r="K93" s="11"/>
    </row>
    <row r="94" spans="1:11" ht="12.75">
      <c r="A94" s="436"/>
      <c r="B94" s="9">
        <v>592</v>
      </c>
      <c r="C94" s="9" t="s">
        <v>286</v>
      </c>
      <c r="D94" s="405"/>
      <c r="E94" s="101"/>
      <c r="F94" s="101"/>
      <c r="G94" s="101"/>
      <c r="H94" s="101"/>
      <c r="I94" s="102"/>
      <c r="J94" s="126">
        <v>0</v>
      </c>
      <c r="K94" s="11"/>
    </row>
    <row r="95" spans="1:11" ht="12.75">
      <c r="A95" s="436" t="s">
        <v>222</v>
      </c>
      <c r="B95" s="9">
        <v>180</v>
      </c>
      <c r="C95" s="9" t="s">
        <v>375</v>
      </c>
      <c r="D95" s="434">
        <v>12</v>
      </c>
      <c r="E95" s="52"/>
      <c r="F95" s="52"/>
      <c r="G95" s="52"/>
      <c r="H95" s="52"/>
      <c r="I95" s="91">
        <v>0</v>
      </c>
      <c r="J95" s="126">
        <v>0</v>
      </c>
      <c r="K95" s="11"/>
    </row>
    <row r="96" spans="1:11" ht="12.75">
      <c r="A96" s="436"/>
      <c r="B96" s="9">
        <v>213</v>
      </c>
      <c r="C96" s="9" t="s">
        <v>442</v>
      </c>
      <c r="D96" s="434"/>
      <c r="E96" s="52"/>
      <c r="F96" s="216">
        <v>0</v>
      </c>
      <c r="G96" s="52"/>
      <c r="H96" s="216">
        <v>0</v>
      </c>
      <c r="I96" s="91">
        <v>0</v>
      </c>
      <c r="J96" s="126">
        <v>0</v>
      </c>
      <c r="K96" s="11"/>
    </row>
    <row r="97" spans="1:11" ht="21.75" customHeight="1">
      <c r="A97" s="127" t="s">
        <v>353</v>
      </c>
      <c r="B97" s="9">
        <v>900</v>
      </c>
      <c r="C97" s="9" t="s">
        <v>147</v>
      </c>
      <c r="D97" s="406">
        <v>18</v>
      </c>
      <c r="E97" s="52"/>
      <c r="F97" s="52"/>
      <c r="G97" s="52"/>
      <c r="H97" s="68">
        <v>0</v>
      </c>
      <c r="I97" s="91">
        <v>0</v>
      </c>
      <c r="J97" s="126">
        <v>0</v>
      </c>
      <c r="K97" s="11"/>
    </row>
    <row r="98" spans="1:11" ht="12.75">
      <c r="A98" s="292" t="s">
        <v>429</v>
      </c>
      <c r="B98" s="252">
        <v>11</v>
      </c>
      <c r="C98" s="9" t="s">
        <v>430</v>
      </c>
      <c r="D98" s="404"/>
      <c r="E98" s="52"/>
      <c r="F98" s="52"/>
      <c r="G98" s="52"/>
      <c r="H98" s="68">
        <v>0</v>
      </c>
      <c r="I98" s="91">
        <v>0</v>
      </c>
      <c r="J98" s="126">
        <v>0</v>
      </c>
      <c r="K98" s="11"/>
    </row>
    <row r="99" spans="1:11" ht="27.75" customHeight="1">
      <c r="A99" s="373"/>
      <c r="B99" s="244"/>
      <c r="C99" s="9" t="s">
        <v>147</v>
      </c>
      <c r="D99" s="405"/>
      <c r="E99" s="52"/>
      <c r="F99" s="52"/>
      <c r="G99" s="52"/>
      <c r="H99" s="68">
        <v>0</v>
      </c>
      <c r="I99" s="91">
        <v>0</v>
      </c>
      <c r="J99" s="126">
        <v>0</v>
      </c>
      <c r="K99" s="11"/>
    </row>
    <row r="100" spans="1:11" ht="12.75">
      <c r="A100" s="292" t="s">
        <v>351</v>
      </c>
      <c r="B100" s="150">
        <v>1467</v>
      </c>
      <c r="C100" s="252" t="s">
        <v>147</v>
      </c>
      <c r="D100" s="406">
        <v>5</v>
      </c>
      <c r="E100" s="52"/>
      <c r="F100" s="52"/>
      <c r="G100" s="52"/>
      <c r="H100" s="68">
        <v>0</v>
      </c>
      <c r="I100" s="91">
        <v>0</v>
      </c>
      <c r="J100" s="126">
        <v>0</v>
      </c>
      <c r="K100" s="11"/>
    </row>
    <row r="101" spans="1:11" ht="12.75">
      <c r="A101" s="372"/>
      <c r="B101" s="150">
        <v>56</v>
      </c>
      <c r="C101" s="243"/>
      <c r="D101" s="404"/>
      <c r="E101" s="52"/>
      <c r="F101" s="52"/>
      <c r="G101" s="52"/>
      <c r="H101" s="68">
        <v>0</v>
      </c>
      <c r="I101" s="91">
        <v>0</v>
      </c>
      <c r="J101" s="126">
        <v>0</v>
      </c>
      <c r="K101" s="11"/>
    </row>
    <row r="102" spans="1:11" ht="12.75">
      <c r="A102" s="372"/>
      <c r="B102" s="150">
        <v>394</v>
      </c>
      <c r="C102" s="243"/>
      <c r="D102" s="404"/>
      <c r="E102" s="52"/>
      <c r="F102" s="52"/>
      <c r="G102" s="52"/>
      <c r="H102" s="68">
        <v>0</v>
      </c>
      <c r="I102" s="91">
        <v>0</v>
      </c>
      <c r="J102" s="126">
        <v>0</v>
      </c>
      <c r="K102" s="11"/>
    </row>
    <row r="103" spans="1:11" ht="12.75">
      <c r="A103" s="372"/>
      <c r="B103" s="150">
        <v>49</v>
      </c>
      <c r="C103" s="243"/>
      <c r="D103" s="404"/>
      <c r="E103" s="52"/>
      <c r="F103" s="52"/>
      <c r="G103" s="52"/>
      <c r="H103" s="68">
        <v>0</v>
      </c>
      <c r="I103" s="91">
        <v>0</v>
      </c>
      <c r="J103" s="126">
        <v>0</v>
      </c>
      <c r="K103" s="11"/>
    </row>
    <row r="104" spans="1:11" ht="12.75">
      <c r="A104" s="372"/>
      <c r="B104" s="150">
        <v>49</v>
      </c>
      <c r="C104" s="243"/>
      <c r="D104" s="404"/>
      <c r="E104" s="52"/>
      <c r="F104" s="52"/>
      <c r="G104" s="52"/>
      <c r="H104" s="68">
        <v>0</v>
      </c>
      <c r="I104" s="91">
        <v>0</v>
      </c>
      <c r="J104" s="126">
        <v>0</v>
      </c>
      <c r="K104" s="11"/>
    </row>
    <row r="105" spans="1:11" ht="12.75">
      <c r="A105" s="372"/>
      <c r="B105" s="150">
        <v>60</v>
      </c>
      <c r="C105" s="243"/>
      <c r="D105" s="404"/>
      <c r="E105" s="52"/>
      <c r="F105" s="52"/>
      <c r="G105" s="52"/>
      <c r="H105" s="68">
        <v>0</v>
      </c>
      <c r="I105" s="91">
        <v>0</v>
      </c>
      <c r="J105" s="126">
        <v>0</v>
      </c>
      <c r="K105" s="11"/>
    </row>
    <row r="106" spans="1:11" ht="12.75">
      <c r="A106" s="372"/>
      <c r="B106" s="150">
        <v>773</v>
      </c>
      <c r="C106" s="243"/>
      <c r="D106" s="404"/>
      <c r="E106" s="52"/>
      <c r="F106" s="52"/>
      <c r="G106" s="52"/>
      <c r="H106" s="68">
        <v>0</v>
      </c>
      <c r="I106" s="91">
        <v>0</v>
      </c>
      <c r="J106" s="126">
        <v>0</v>
      </c>
      <c r="K106" s="11"/>
    </row>
    <row r="107" spans="1:11" ht="14.25" customHeight="1" thickBot="1">
      <c r="A107" s="373"/>
      <c r="B107" s="150">
        <v>1278</v>
      </c>
      <c r="C107" s="244"/>
      <c r="D107" s="405"/>
      <c r="E107" s="52"/>
      <c r="F107" s="52"/>
      <c r="G107" s="52"/>
      <c r="H107" s="68">
        <v>0</v>
      </c>
      <c r="I107" s="91">
        <v>0</v>
      </c>
      <c r="J107" s="126">
        <v>0</v>
      </c>
      <c r="K107" s="11"/>
    </row>
    <row r="108" spans="1:11" ht="12.75" customHeight="1">
      <c r="A108" s="398" t="s">
        <v>40</v>
      </c>
      <c r="B108" s="396" t="s">
        <v>437</v>
      </c>
      <c r="C108" s="428" t="s">
        <v>164</v>
      </c>
      <c r="D108" s="407" t="s">
        <v>436</v>
      </c>
      <c r="E108" s="425" t="s">
        <v>218</v>
      </c>
      <c r="F108" s="426"/>
      <c r="G108" s="426"/>
      <c r="H108" s="426"/>
      <c r="I108" s="426"/>
      <c r="J108" s="427"/>
      <c r="K108" s="11"/>
    </row>
    <row r="109" spans="1:11" ht="26.25" thickBot="1">
      <c r="A109" s="399"/>
      <c r="B109" s="397"/>
      <c r="C109" s="429"/>
      <c r="D109" s="408"/>
      <c r="E109" s="218" t="s">
        <v>148</v>
      </c>
      <c r="F109" s="218" t="s">
        <v>149</v>
      </c>
      <c r="G109" s="218" t="s">
        <v>150</v>
      </c>
      <c r="H109" s="188" t="s">
        <v>159</v>
      </c>
      <c r="I109" s="218" t="s">
        <v>282</v>
      </c>
      <c r="J109" s="219" t="s">
        <v>283</v>
      </c>
      <c r="K109" s="11"/>
    </row>
    <row r="110" spans="1:11" ht="25.5">
      <c r="A110" s="127" t="s">
        <v>291</v>
      </c>
      <c r="B110" s="16">
        <v>150</v>
      </c>
      <c r="C110" s="248" t="s">
        <v>147</v>
      </c>
      <c r="D110" s="416">
        <v>10</v>
      </c>
      <c r="E110" s="69"/>
      <c r="F110" s="52"/>
      <c r="G110" s="69"/>
      <c r="H110" s="36">
        <v>0</v>
      </c>
      <c r="I110" s="91">
        <v>0</v>
      </c>
      <c r="J110" s="126"/>
      <c r="K110" s="11"/>
    </row>
    <row r="111" spans="1:11" ht="25.5">
      <c r="A111" s="127" t="s">
        <v>295</v>
      </c>
      <c r="B111" s="16">
        <v>2600</v>
      </c>
      <c r="C111" s="249"/>
      <c r="D111" s="416"/>
      <c r="E111" s="69"/>
      <c r="F111" s="52"/>
      <c r="G111" s="69"/>
      <c r="H111" s="36">
        <v>0</v>
      </c>
      <c r="I111" s="91">
        <v>0</v>
      </c>
      <c r="J111" s="126">
        <v>0</v>
      </c>
      <c r="K111" s="11"/>
    </row>
    <row r="112" spans="1:11" ht="25.5">
      <c r="A112" s="127" t="s">
        <v>432</v>
      </c>
      <c r="B112" s="1">
        <v>869</v>
      </c>
      <c r="C112" s="16" t="s">
        <v>147</v>
      </c>
      <c r="D112" s="70">
        <v>9</v>
      </c>
      <c r="E112" s="69"/>
      <c r="F112" s="52"/>
      <c r="G112" s="69"/>
      <c r="H112" s="36">
        <v>0</v>
      </c>
      <c r="I112" s="91">
        <v>0</v>
      </c>
      <c r="J112" s="126">
        <v>0</v>
      </c>
      <c r="K112" s="11"/>
    </row>
    <row r="113" spans="1:11" ht="12.75">
      <c r="A113" s="127" t="s">
        <v>298</v>
      </c>
      <c r="B113" s="1">
        <v>150</v>
      </c>
      <c r="C113" s="16" t="s">
        <v>147</v>
      </c>
      <c r="D113" s="70">
        <v>13</v>
      </c>
      <c r="E113" s="69"/>
      <c r="F113" s="52"/>
      <c r="G113" s="69"/>
      <c r="H113" s="36">
        <v>0</v>
      </c>
      <c r="I113" s="91">
        <v>0</v>
      </c>
      <c r="J113" s="126">
        <v>0</v>
      </c>
      <c r="K113" s="11"/>
    </row>
    <row r="114" spans="1:11" ht="25.5">
      <c r="A114" s="127" t="s">
        <v>263</v>
      </c>
      <c r="B114" s="9">
        <v>600</v>
      </c>
      <c r="C114" s="9" t="s">
        <v>213</v>
      </c>
      <c r="D114" s="70">
        <v>11</v>
      </c>
      <c r="E114" s="52"/>
      <c r="F114" s="52"/>
      <c r="G114" s="36">
        <v>0</v>
      </c>
      <c r="H114" s="36">
        <v>0</v>
      </c>
      <c r="I114" s="91">
        <v>0</v>
      </c>
      <c r="J114" s="126">
        <v>0</v>
      </c>
      <c r="K114" s="11"/>
    </row>
    <row r="115" spans="1:11" ht="25.5">
      <c r="A115" s="134" t="s">
        <v>178</v>
      </c>
      <c r="B115" s="9">
        <v>1389</v>
      </c>
      <c r="C115" s="9" t="s">
        <v>213</v>
      </c>
      <c r="D115" s="290">
        <v>21</v>
      </c>
      <c r="E115" s="52"/>
      <c r="F115" s="52"/>
      <c r="G115" s="36">
        <v>0</v>
      </c>
      <c r="H115" s="90">
        <v>0</v>
      </c>
      <c r="I115" s="91">
        <v>0</v>
      </c>
      <c r="J115" s="126">
        <v>0</v>
      </c>
      <c r="K115" s="11"/>
    </row>
    <row r="116" spans="1:11" ht="25.5">
      <c r="A116" s="134" t="s">
        <v>215</v>
      </c>
      <c r="B116" s="9">
        <v>551</v>
      </c>
      <c r="C116" s="1" t="s">
        <v>210</v>
      </c>
      <c r="D116" s="290"/>
      <c r="E116" s="52"/>
      <c r="F116" s="52"/>
      <c r="G116" s="36">
        <v>0</v>
      </c>
      <c r="H116" s="90">
        <v>0</v>
      </c>
      <c r="I116" s="91">
        <v>0</v>
      </c>
      <c r="J116" s="126">
        <v>0</v>
      </c>
      <c r="K116" s="11"/>
    </row>
    <row r="117" spans="1:11" ht="24.75" customHeight="1">
      <c r="A117" s="128" t="s">
        <v>220</v>
      </c>
      <c r="B117" s="9">
        <v>500</v>
      </c>
      <c r="C117" s="9" t="s">
        <v>268</v>
      </c>
      <c r="D117" s="1">
        <v>25</v>
      </c>
      <c r="E117" s="52"/>
      <c r="F117" s="52"/>
      <c r="G117" s="36">
        <v>0</v>
      </c>
      <c r="H117" s="36">
        <v>0</v>
      </c>
      <c r="I117" s="91">
        <v>0</v>
      </c>
      <c r="J117" s="126">
        <v>0</v>
      </c>
      <c r="K117" s="11"/>
    </row>
    <row r="118" spans="1:11" ht="25.5">
      <c r="A118" s="134" t="s">
        <v>216</v>
      </c>
      <c r="B118" s="9">
        <v>1270</v>
      </c>
      <c r="C118" s="9" t="s">
        <v>213</v>
      </c>
      <c r="D118" s="1">
        <v>46</v>
      </c>
      <c r="E118" s="52"/>
      <c r="F118" s="52"/>
      <c r="G118" s="90">
        <v>0</v>
      </c>
      <c r="H118" s="90">
        <v>0</v>
      </c>
      <c r="I118" s="91">
        <v>0</v>
      </c>
      <c r="J118" s="126">
        <v>0</v>
      </c>
      <c r="K118" s="11"/>
    </row>
    <row r="119" spans="1:11" ht="12.75">
      <c r="A119" s="96" t="s">
        <v>177</v>
      </c>
      <c r="B119" s="1">
        <v>1010</v>
      </c>
      <c r="C119" s="9" t="s">
        <v>213</v>
      </c>
      <c r="D119" s="70">
        <v>35</v>
      </c>
      <c r="E119" s="52"/>
      <c r="F119" s="52"/>
      <c r="G119" s="36">
        <v>0</v>
      </c>
      <c r="H119" s="90">
        <v>0</v>
      </c>
      <c r="I119" s="91">
        <v>0</v>
      </c>
      <c r="J119" s="126">
        <v>0</v>
      </c>
      <c r="K119" s="11"/>
    </row>
    <row r="120" spans="1:11" ht="12.75">
      <c r="A120" s="236" t="s">
        <v>212</v>
      </c>
      <c r="B120" s="25">
        <v>260</v>
      </c>
      <c r="C120" s="154" t="s">
        <v>213</v>
      </c>
      <c r="D120" s="154">
        <v>34</v>
      </c>
      <c r="E120" s="211"/>
      <c r="F120" s="211"/>
      <c r="G120" s="212">
        <v>0</v>
      </c>
      <c r="H120" s="213">
        <v>0</v>
      </c>
      <c r="I120" s="214">
        <v>0</v>
      </c>
      <c r="J120" s="215">
        <v>0</v>
      </c>
      <c r="K120" s="11"/>
    </row>
    <row r="121" spans="1:11" ht="25.5">
      <c r="A121" s="29" t="s">
        <v>377</v>
      </c>
      <c r="B121" s="9">
        <v>171</v>
      </c>
      <c r="C121" s="9" t="s">
        <v>213</v>
      </c>
      <c r="D121" s="267">
        <v>35</v>
      </c>
      <c r="E121" s="52"/>
      <c r="F121" s="52"/>
      <c r="G121" s="36">
        <v>0</v>
      </c>
      <c r="H121" s="90">
        <v>0</v>
      </c>
      <c r="I121" s="91">
        <v>0</v>
      </c>
      <c r="J121" s="126">
        <v>0</v>
      </c>
      <c r="K121" s="11"/>
    </row>
    <row r="122" spans="1:11" ht="25.5">
      <c r="A122" s="29" t="s">
        <v>433</v>
      </c>
      <c r="B122" s="9">
        <v>483</v>
      </c>
      <c r="C122" s="9" t="s">
        <v>213</v>
      </c>
      <c r="D122" s="269"/>
      <c r="E122" s="52"/>
      <c r="F122" s="52"/>
      <c r="G122" s="36">
        <v>0</v>
      </c>
      <c r="H122" s="90">
        <v>0</v>
      </c>
      <c r="I122" s="91">
        <v>0</v>
      </c>
      <c r="J122" s="215">
        <v>0</v>
      </c>
      <c r="K122" s="11"/>
    </row>
    <row r="123" spans="1:11" ht="12.75">
      <c r="A123" s="240" t="s">
        <v>434</v>
      </c>
      <c r="B123" s="9">
        <v>181</v>
      </c>
      <c r="C123" s="252" t="s">
        <v>396</v>
      </c>
      <c r="D123" s="267">
        <v>42</v>
      </c>
      <c r="E123" s="52"/>
      <c r="F123" s="216">
        <v>0</v>
      </c>
      <c r="G123" s="36">
        <v>0</v>
      </c>
      <c r="H123" s="90">
        <v>0</v>
      </c>
      <c r="I123" s="91">
        <v>0</v>
      </c>
      <c r="J123" s="126">
        <v>0</v>
      </c>
      <c r="K123" s="11"/>
    </row>
    <row r="124" spans="1:11" ht="13.5" thickBot="1">
      <c r="A124" s="241"/>
      <c r="B124" s="31">
        <v>673</v>
      </c>
      <c r="C124" s="400"/>
      <c r="D124" s="401"/>
      <c r="E124" s="129"/>
      <c r="F124" s="217">
        <v>0</v>
      </c>
      <c r="G124" s="130">
        <v>0</v>
      </c>
      <c r="H124" s="131">
        <v>0</v>
      </c>
      <c r="I124" s="132">
        <v>0</v>
      </c>
      <c r="J124" s="133">
        <v>0</v>
      </c>
      <c r="K124" s="155"/>
    </row>
    <row r="125" spans="1:11" ht="12.75" customHeight="1">
      <c r="A125" s="437" t="s">
        <v>301</v>
      </c>
      <c r="B125" s="437"/>
      <c r="C125" s="437"/>
      <c r="D125" s="437"/>
      <c r="E125" s="437"/>
      <c r="F125" s="437"/>
      <c r="G125" s="437"/>
      <c r="H125" s="437"/>
      <c r="I125" s="437"/>
      <c r="J125" s="437"/>
      <c r="K125" s="11"/>
    </row>
    <row r="126" spans="1:11" ht="12.75" customHeight="1">
      <c r="A126" s="437"/>
      <c r="B126" s="437"/>
      <c r="C126" s="437"/>
      <c r="D126" s="437"/>
      <c r="E126" s="437"/>
      <c r="F126" s="437"/>
      <c r="G126" s="437"/>
      <c r="H126" s="437"/>
      <c r="I126" s="437"/>
      <c r="J126" s="437"/>
      <c r="K126" s="11"/>
    </row>
    <row r="127" spans="1:12" s="10" customFormat="1" ht="12.75" customHeight="1">
      <c r="A127" s="438"/>
      <c r="B127" s="438"/>
      <c r="C127" s="438"/>
      <c r="D127" s="438"/>
      <c r="E127" s="438"/>
      <c r="F127" s="438"/>
      <c r="G127" s="438"/>
      <c r="H127" s="438"/>
      <c r="I127" s="438"/>
      <c r="J127" s="438"/>
      <c r="K127" s="55"/>
      <c r="L127" s="11"/>
    </row>
    <row r="128" spans="1:12" s="10" customFormat="1" ht="12.75" customHeight="1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55"/>
      <c r="L128" s="11"/>
    </row>
    <row r="129" spans="1:12" s="10" customFormat="1" ht="76.5" customHeight="1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55"/>
      <c r="L129" s="11"/>
    </row>
    <row r="130" spans="1:10" ht="19.5" customHeight="1" thickBot="1">
      <c r="A130" s="11"/>
      <c r="B130" s="11"/>
      <c r="C130" s="11"/>
      <c r="D130" s="11"/>
      <c r="E130" s="11"/>
      <c r="F130" s="11"/>
      <c r="G130" s="11"/>
      <c r="I130" s="11"/>
      <c r="J130" s="11"/>
    </row>
    <row r="131" spans="1:11" ht="26.25" customHeight="1" thickBot="1">
      <c r="A131" s="100" t="s">
        <v>287</v>
      </c>
      <c r="B131" s="107"/>
      <c r="C131" s="107"/>
      <c r="D131" s="108"/>
      <c r="E131" s="53">
        <f aca="true" t="shared" si="0" ref="E131:J131">SUM(E6:E124)</f>
        <v>0</v>
      </c>
      <c r="F131" s="53">
        <f t="shared" si="0"/>
        <v>0</v>
      </c>
      <c r="G131" s="53">
        <f t="shared" si="0"/>
        <v>0</v>
      </c>
      <c r="H131" s="53">
        <f t="shared" si="0"/>
        <v>0</v>
      </c>
      <c r="I131" s="53">
        <f t="shared" si="0"/>
        <v>0</v>
      </c>
      <c r="J131" s="53">
        <f t="shared" si="0"/>
        <v>0</v>
      </c>
      <c r="K131" s="53">
        <f>SUM(K6:K81)</f>
        <v>0</v>
      </c>
    </row>
    <row r="132" ht="18.75" customHeight="1" thickBot="1"/>
    <row r="133" spans="1:8" ht="27" customHeight="1" thickBot="1">
      <c r="A133" s="97" t="s">
        <v>219</v>
      </c>
      <c r="B133" s="98"/>
      <c r="C133" s="98"/>
      <c r="D133" s="99"/>
      <c r="E133" s="417">
        <f>E131+F131+G131+H131+I131+J131+K131</f>
        <v>0</v>
      </c>
      <c r="F133" s="418"/>
      <c r="G133" s="418"/>
      <c r="H133" s="419"/>
    </row>
    <row r="134" spans="1:8" ht="41.25" customHeight="1" thickBot="1">
      <c r="A134" s="97" t="s">
        <v>288</v>
      </c>
      <c r="B134" s="98"/>
      <c r="C134" s="98"/>
      <c r="D134" s="99"/>
      <c r="E134" s="420">
        <f>E133*0.21</f>
        <v>0</v>
      </c>
      <c r="F134" s="421"/>
      <c r="G134" s="421"/>
      <c r="H134" s="422"/>
    </row>
    <row r="135" spans="1:8" ht="22.5" customHeight="1" thickBot="1">
      <c r="A135" s="97" t="s">
        <v>289</v>
      </c>
      <c r="B135" s="98"/>
      <c r="C135" s="98"/>
      <c r="D135" s="99"/>
      <c r="E135" s="420">
        <f>E133*1.21</f>
        <v>0</v>
      </c>
      <c r="F135" s="421"/>
      <c r="G135" s="421"/>
      <c r="H135" s="422"/>
    </row>
    <row r="136" ht="26.25" customHeight="1"/>
    <row r="137" spans="1:8" ht="27" customHeight="1">
      <c r="A137" s="10"/>
      <c r="B137" s="10"/>
      <c r="C137" s="10"/>
      <c r="D137" s="10"/>
      <c r="E137" s="10"/>
      <c r="F137" s="10"/>
      <c r="G137" s="10"/>
      <c r="H137" s="10"/>
    </row>
    <row r="138" spans="1:8" ht="27" customHeight="1">
      <c r="A138" s="10"/>
      <c r="B138" s="10"/>
      <c r="C138" s="10"/>
      <c r="D138" s="10"/>
      <c r="E138" s="10"/>
      <c r="F138" s="10"/>
      <c r="G138" s="10"/>
      <c r="H138" s="10"/>
    </row>
    <row r="139" spans="1:8" ht="27" customHeight="1">
      <c r="A139" s="10"/>
      <c r="B139" s="10"/>
      <c r="C139" s="10"/>
      <c r="D139" s="10"/>
      <c r="E139" s="10"/>
      <c r="F139" s="10"/>
      <c r="G139" s="10"/>
      <c r="H139" s="10"/>
    </row>
    <row r="140" spans="1:8" ht="27" customHeight="1">
      <c r="A140" s="10"/>
      <c r="B140" s="10"/>
      <c r="C140" s="10"/>
      <c r="D140" s="10"/>
      <c r="E140" s="10"/>
      <c r="F140" s="10"/>
      <c r="G140" s="10"/>
      <c r="H140" s="10"/>
    </row>
    <row r="141" spans="1:8" ht="27" customHeight="1">
      <c r="A141" s="10"/>
      <c r="B141" s="10"/>
      <c r="C141" s="10"/>
      <c r="D141" s="10"/>
      <c r="E141" s="10"/>
      <c r="F141" s="10"/>
      <c r="G141" s="10"/>
      <c r="H141" s="10"/>
    </row>
    <row r="142" spans="1:8" ht="27" customHeight="1">
      <c r="A142" s="10"/>
      <c r="B142" s="10"/>
      <c r="C142" s="10"/>
      <c r="D142" s="10"/>
      <c r="E142" s="10"/>
      <c r="F142" s="10"/>
      <c r="G142" s="10"/>
      <c r="H142" s="10"/>
    </row>
    <row r="143" spans="1:8" ht="12.75" customHeight="1">
      <c r="A143" s="10"/>
      <c r="B143" s="10"/>
      <c r="C143" s="10"/>
      <c r="D143" s="10"/>
      <c r="E143" s="10"/>
      <c r="F143" s="10"/>
      <c r="G143" s="10"/>
      <c r="H143" s="10"/>
    </row>
    <row r="144" spans="1:8" ht="27" customHeight="1">
      <c r="A144" s="10"/>
      <c r="B144" s="10"/>
      <c r="C144" s="10"/>
      <c r="D144" s="10"/>
      <c r="E144" s="10"/>
      <c r="F144" s="10"/>
      <c r="G144" s="10"/>
      <c r="H144" s="10"/>
    </row>
    <row r="145" spans="1:8" ht="12.75" customHeight="1">
      <c r="A145" s="10"/>
      <c r="B145" s="10"/>
      <c r="C145" s="10"/>
      <c r="D145" s="10"/>
      <c r="E145" s="10"/>
      <c r="F145" s="10"/>
      <c r="G145" s="10"/>
      <c r="H145" s="10"/>
    </row>
    <row r="146" spans="1:8" ht="21" customHeight="1">
      <c r="A146" s="10"/>
      <c r="B146" s="10"/>
      <c r="C146" s="10"/>
      <c r="D146" s="10"/>
      <c r="E146" s="10"/>
      <c r="F146" s="10"/>
      <c r="G146" s="10"/>
      <c r="H146" s="10"/>
    </row>
    <row r="147" spans="1:8" ht="15" customHeight="1">
      <c r="A147" s="10"/>
      <c r="B147" s="10"/>
      <c r="C147" s="10"/>
      <c r="D147" s="10"/>
      <c r="E147" s="10"/>
      <c r="F147" s="10"/>
      <c r="G147" s="10"/>
      <c r="H147" s="10"/>
    </row>
    <row r="148" spans="1:8" ht="7.5" customHeight="1">
      <c r="A148" s="10"/>
      <c r="B148" s="10"/>
      <c r="C148" s="10"/>
      <c r="D148" s="10"/>
      <c r="E148" s="10"/>
      <c r="F148" s="10"/>
      <c r="G148" s="10"/>
      <c r="H148" s="10"/>
    </row>
    <row r="149" spans="1:8" ht="24.75" customHeight="1">
      <c r="A149" s="10"/>
      <c r="B149" s="10"/>
      <c r="C149" s="10"/>
      <c r="D149" s="10"/>
      <c r="E149" s="10"/>
      <c r="F149" s="10"/>
      <c r="G149" s="10"/>
      <c r="H149" s="10"/>
    </row>
    <row r="150" spans="1:8" ht="6.75" customHeight="1">
      <c r="A150" s="10"/>
      <c r="B150" s="10"/>
      <c r="C150" s="10"/>
      <c r="D150" s="10"/>
      <c r="E150" s="10"/>
      <c r="F150" s="10"/>
      <c r="G150" s="10"/>
      <c r="H150" s="10"/>
    </row>
    <row r="151" spans="1:8" ht="32.25" customHeight="1">
      <c r="A151" s="10"/>
      <c r="B151" s="10"/>
      <c r="C151" s="10"/>
      <c r="D151" s="10"/>
      <c r="E151" s="10"/>
      <c r="F151" s="10"/>
      <c r="G151" s="10"/>
      <c r="H151" s="10"/>
    </row>
    <row r="152" spans="1:8" ht="12.75">
      <c r="A152" s="10"/>
      <c r="B152" s="10"/>
      <c r="C152" s="10"/>
      <c r="D152" s="10"/>
      <c r="E152" s="10"/>
      <c r="F152" s="10"/>
      <c r="G152" s="10"/>
      <c r="H152" s="10"/>
    </row>
    <row r="153" spans="1:8" ht="12.75">
      <c r="A153" s="10"/>
      <c r="B153" s="10"/>
      <c r="C153" s="10"/>
      <c r="D153" s="10"/>
      <c r="E153" s="10"/>
      <c r="F153" s="10"/>
      <c r="G153" s="10"/>
      <c r="H153" s="10"/>
    </row>
    <row r="154" spans="1:8" ht="12.75">
      <c r="A154" s="10"/>
      <c r="B154" s="10"/>
      <c r="C154" s="10"/>
      <c r="D154" s="10"/>
      <c r="E154" s="10"/>
      <c r="F154" s="10"/>
      <c r="G154" s="10"/>
      <c r="H154" s="10"/>
    </row>
    <row r="155" spans="1:8" ht="12.75">
      <c r="A155" s="10"/>
      <c r="B155" s="10"/>
      <c r="C155" s="10"/>
      <c r="D155" s="10"/>
      <c r="E155" s="10"/>
      <c r="F155" s="10"/>
      <c r="G155" s="10"/>
      <c r="H155" s="10"/>
    </row>
    <row r="156" spans="1:8" ht="12.75">
      <c r="A156" s="10"/>
      <c r="B156" s="10"/>
      <c r="C156" s="10"/>
      <c r="D156" s="10"/>
      <c r="E156" s="10"/>
      <c r="F156" s="10"/>
      <c r="G156" s="10"/>
      <c r="H156" s="10"/>
    </row>
    <row r="157" spans="1:8" ht="12.75">
      <c r="A157" s="10"/>
      <c r="B157" s="10"/>
      <c r="C157" s="10"/>
      <c r="D157" s="10"/>
      <c r="E157" s="10"/>
      <c r="F157" s="10"/>
      <c r="G157" s="10"/>
      <c r="H157" s="10"/>
    </row>
  </sheetData>
  <sheetProtection/>
  <mergeCells count="81">
    <mergeCell ref="A79:A81"/>
    <mergeCell ref="A74:A75"/>
    <mergeCell ref="E36:K36"/>
    <mergeCell ref="A1:E1"/>
    <mergeCell ref="E82:J82"/>
    <mergeCell ref="C82:C83"/>
    <mergeCell ref="D82:D83"/>
    <mergeCell ref="A56:A58"/>
    <mergeCell ref="D56:D58"/>
    <mergeCell ref="A72:A73"/>
    <mergeCell ref="D72:D73"/>
    <mergeCell ref="D4:D5"/>
    <mergeCell ref="A48:A49"/>
    <mergeCell ref="D53:D54"/>
    <mergeCell ref="A93:A94"/>
    <mergeCell ref="A82:A83"/>
    <mergeCell ref="B82:B83"/>
    <mergeCell ref="A61:A63"/>
    <mergeCell ref="C74:C75"/>
    <mergeCell ref="D74:D75"/>
    <mergeCell ref="D79:D81"/>
    <mergeCell ref="A18:A19"/>
    <mergeCell ref="B18:B19"/>
    <mergeCell ref="A15:A16"/>
    <mergeCell ref="C24:C29"/>
    <mergeCell ref="A4:A5"/>
    <mergeCell ref="A13:A14"/>
    <mergeCell ref="E135:H135"/>
    <mergeCell ref="B4:B5"/>
    <mergeCell ref="B36:B37"/>
    <mergeCell ref="A39:A44"/>
    <mergeCell ref="D39:D44"/>
    <mergeCell ref="A36:A37"/>
    <mergeCell ref="D95:D96"/>
    <mergeCell ref="A84:A92"/>
    <mergeCell ref="A125:J127"/>
    <mergeCell ref="A95:A96"/>
    <mergeCell ref="E133:H133"/>
    <mergeCell ref="E134:H134"/>
    <mergeCell ref="G15:G16"/>
    <mergeCell ref="C15:C16"/>
    <mergeCell ref="D18:D19"/>
    <mergeCell ref="D115:D116"/>
    <mergeCell ref="D121:D122"/>
    <mergeCell ref="E108:J108"/>
    <mergeCell ref="C108:C109"/>
    <mergeCell ref="C36:C37"/>
    <mergeCell ref="E4:G4"/>
    <mergeCell ref="D61:D63"/>
    <mergeCell ref="A3:J3"/>
    <mergeCell ref="I2:J2"/>
    <mergeCell ref="B15:B16"/>
    <mergeCell ref="D15:D16"/>
    <mergeCell ref="E15:E16"/>
    <mergeCell ref="F15:F16"/>
    <mergeCell ref="D36:D37"/>
    <mergeCell ref="C4:C5"/>
    <mergeCell ref="D22:D23"/>
    <mergeCell ref="D48:D49"/>
    <mergeCell ref="A64:A65"/>
    <mergeCell ref="D64:D65"/>
    <mergeCell ref="D66:D67"/>
    <mergeCell ref="A66:A67"/>
    <mergeCell ref="C66:C67"/>
    <mergeCell ref="A24:A29"/>
    <mergeCell ref="C84:C87"/>
    <mergeCell ref="D84:D94"/>
    <mergeCell ref="B98:B99"/>
    <mergeCell ref="A98:A99"/>
    <mergeCell ref="D97:D99"/>
    <mergeCell ref="C100:C107"/>
    <mergeCell ref="A100:A107"/>
    <mergeCell ref="D100:D107"/>
    <mergeCell ref="B108:B109"/>
    <mergeCell ref="A108:A109"/>
    <mergeCell ref="C110:C111"/>
    <mergeCell ref="A123:A124"/>
    <mergeCell ref="C123:C124"/>
    <mergeCell ref="D123:D124"/>
    <mergeCell ref="D108:D109"/>
    <mergeCell ref="D110:D111"/>
  </mergeCells>
  <printOptions/>
  <pageMargins left="0.2362204724409449" right="0.11811023622047245" top="0.11811023622047245" bottom="0.5511811023622047" header="0.5118110236220472" footer="0.2362204724409449"/>
  <pageSetup horizontalDpi="600" verticalDpi="600" orientation="landscape" paperSize="9" r:id="rId3"/>
  <headerFooter alignWithMargins="0"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Třinec</dc:creator>
  <cp:keywords/>
  <dc:description/>
  <cp:lastModifiedBy>Administrator</cp:lastModifiedBy>
  <cp:lastPrinted>2019-03-18T08:41:35Z</cp:lastPrinted>
  <dcterms:created xsi:type="dcterms:W3CDTF">2007-05-23T08:01:53Z</dcterms:created>
  <dcterms:modified xsi:type="dcterms:W3CDTF">2019-03-20T11:23:09Z</dcterms:modified>
  <cp:category/>
  <cp:version/>
  <cp:contentType/>
  <cp:contentStatus/>
</cp:coreProperties>
</file>