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045"/>
  </bookViews>
  <sheets>
    <sheet name="Položky" sheetId="1" r:id="rId1"/>
    <sheet name="Souhrnná kalkulace" sheetId="2" r:id="rId2"/>
  </sheets>
  <calcPr calcId="145621"/>
</workbook>
</file>

<file path=xl/calcChain.xml><?xml version="1.0" encoding="utf-8"?>
<calcChain xmlns="http://schemas.openxmlformats.org/spreadsheetml/2006/main">
  <c r="E14" i="2" l="1"/>
  <c r="E13" i="2"/>
  <c r="E12" i="2"/>
  <c r="E10" i="2"/>
  <c r="E6" i="2"/>
  <c r="D121" i="1" l="1"/>
  <c r="D120" i="1"/>
  <c r="D119" i="1"/>
  <c r="D122" i="1" l="1"/>
  <c r="D23" i="1" l="1"/>
  <c r="D24" i="1"/>
  <c r="D22" i="1"/>
  <c r="D25" i="1" l="1"/>
  <c r="E5" i="2" l="1"/>
  <c r="E4" i="2"/>
  <c r="E11" i="2"/>
  <c r="D15" i="2"/>
  <c r="D16" i="2" s="1"/>
  <c r="E15" i="2" l="1"/>
  <c r="E16" i="2" s="1"/>
</calcChain>
</file>

<file path=xl/sharedStrings.xml><?xml version="1.0" encoding="utf-8"?>
<sst xmlns="http://schemas.openxmlformats.org/spreadsheetml/2006/main" count="196" uniqueCount="107">
  <si>
    <t>Podrobná kalkulace nabídkové ceny</t>
  </si>
  <si>
    <t>Typ nádoby</t>
  </si>
  <si>
    <t>Počet nádob</t>
  </si>
  <si>
    <t>Frekvence svozu</t>
  </si>
  <si>
    <t>1 x týdně</t>
  </si>
  <si>
    <t>2 x týdně</t>
  </si>
  <si>
    <t>3 x týdně</t>
  </si>
  <si>
    <t>1 x 14 dní</t>
  </si>
  <si>
    <t>1100 l</t>
  </si>
  <si>
    <t>200119 - Pesticidy</t>
  </si>
  <si>
    <t>Rekapitulace cen za jednotlivé činnosti za jeden rok plnění</t>
  </si>
  <si>
    <t>Jednotlivá činnost</t>
  </si>
  <si>
    <t>Celková roční částka v Kč bez DPH</t>
  </si>
  <si>
    <t>DPH</t>
  </si>
  <si>
    <t>Celková roční  částka v Kč včetně  DPH</t>
  </si>
  <si>
    <t>Celková nabídková cena za jeden rok plnění</t>
  </si>
  <si>
    <t>Celková nabídková cena za čtyři roky plnění</t>
  </si>
  <si>
    <t>A.</t>
  </si>
  <si>
    <t>B.</t>
  </si>
  <si>
    <t>C.</t>
  </si>
  <si>
    <t>D.</t>
  </si>
  <si>
    <t>E.</t>
  </si>
  <si>
    <t>F.</t>
  </si>
  <si>
    <t>G.</t>
  </si>
  <si>
    <t xml:space="preserve">(všechny uvedené ceny jsou v Kč a bez platné DPH)  </t>
  </si>
  <si>
    <t xml:space="preserve">Cena za 1 t </t>
  </si>
  <si>
    <t>Cena za 1 t</t>
  </si>
  <si>
    <t>240 l</t>
  </si>
  <si>
    <t xml:space="preserve">1 x 14 dní </t>
  </si>
  <si>
    <t xml:space="preserve">Celková roční cena    </t>
  </si>
  <si>
    <t>Plastový pytel 110 l</t>
  </si>
  <si>
    <t>H.</t>
  </si>
  <si>
    <t>I.</t>
  </si>
  <si>
    <t xml:space="preserve">J. </t>
  </si>
  <si>
    <t>K.</t>
  </si>
  <si>
    <t>1 x měsíčně</t>
  </si>
  <si>
    <t xml:space="preserve">1 x týdně </t>
  </si>
  <si>
    <t>1500 l</t>
  </si>
  <si>
    <t>1800 l</t>
  </si>
  <si>
    <t>2100 l</t>
  </si>
  <si>
    <t>2 500 l</t>
  </si>
  <si>
    <t>3 200 l</t>
  </si>
  <si>
    <t>1 300 l</t>
  </si>
  <si>
    <t>1 500 l</t>
  </si>
  <si>
    <t>1 100 l</t>
  </si>
  <si>
    <t xml:space="preserve">Celková roční cena za 353 t  </t>
  </si>
  <si>
    <t>Celková roční cena za 427 t</t>
  </si>
  <si>
    <t>5 000 l</t>
  </si>
  <si>
    <t>Celková roční  cena za 2 141 t</t>
  </si>
  <si>
    <t>1 x 3 týdny</t>
  </si>
  <si>
    <t>2 600 l - podzemní</t>
  </si>
  <si>
    <t>50 l Odpadkové koše</t>
  </si>
  <si>
    <t>2x týdně</t>
  </si>
  <si>
    <t>A.           Nabídková cena za sběr, přepravu a údržbu nádob a odstranění  směsného komunálního odpadu (20 03 01)</t>
  </si>
  <si>
    <t>C.           Nabídková cena za sběr, přepravu a odstranění  směsného komunálního odpadu z odpadkových košů (20 03 01)</t>
  </si>
  <si>
    <t xml:space="preserve">Sklo směsné </t>
  </si>
  <si>
    <t xml:space="preserve">Sklo bílé </t>
  </si>
  <si>
    <t>F. Nabídková cena za sběr, přepravu, třídění a využití tříděného komunálního odpadu - SKLA (20 01 02) vč. údržby nádob</t>
  </si>
  <si>
    <t>Celková roční cena za 101 t</t>
  </si>
  <si>
    <t>příloha č. 3</t>
  </si>
  <si>
    <t>1 x 14 dní*</t>
  </si>
  <si>
    <t>v měsících prosinec - únor svoz v intervalu 1 x měsíčně (3 měsíce v roce)</t>
  </si>
  <si>
    <t>*svoz 1 x 14 dní platí pouze v měsících březen - listopad ( 9 měsíců v roce),</t>
  </si>
  <si>
    <t>Celková roční cena za 76 t</t>
  </si>
  <si>
    <t>Cena/rok/kus</t>
  </si>
  <si>
    <t>Cena celkem/rok</t>
  </si>
  <si>
    <t>Cena celkem</t>
  </si>
  <si>
    <t>B.           Nabídková cena za nájem nádob na směsný komunální odpad (20 03 01)</t>
  </si>
  <si>
    <t>2 x 110 l - pytel modrý</t>
  </si>
  <si>
    <t>110 l - pytel oranžový</t>
  </si>
  <si>
    <t>2 x 110 l - pytel žlutý</t>
  </si>
  <si>
    <t>Množství za rok (t)</t>
  </si>
  <si>
    <t>cena za 1 t</t>
  </si>
  <si>
    <t>120109/ Odpadní řezné emulze</t>
  </si>
  <si>
    <t>160114/ Nemrznoucí kapaliny</t>
  </si>
  <si>
    <t xml:space="preserve">150110/ Obaly obsahující zbytky nebezpečných látek nebo obaly těmito látkami znečištěné </t>
  </si>
  <si>
    <t>200113/ Rozpouštědla</t>
  </si>
  <si>
    <t>200114/Kyseliny</t>
  </si>
  <si>
    <t>K. Nabídková cena za přistavení, přepravu, nájem nádob a odstranění nebezpečných odpadů z mobilního svozu</t>
  </si>
  <si>
    <t xml:space="preserve">200117/ Fotochemikálie </t>
  </si>
  <si>
    <t>200126/ Olej a tuk neuvedený pod číslem 200125</t>
  </si>
  <si>
    <t>200127/ Barvy, tiskařské barvy, lepidla a pryskyřice obsahující nebezpečné látky</t>
  </si>
  <si>
    <t xml:space="preserve">200132/Jiná nepoužitelná léčiva neuvedená pod číslem 20 01 32 </t>
  </si>
  <si>
    <t>200133/Baterie a akumulátory</t>
  </si>
  <si>
    <t>Elektrozařízení zpětný odběr</t>
  </si>
  <si>
    <t>Nabídková cena za sběr, přepravu a údržbu nádob a odstranění  směsného komunálního odpadu (20 03 01)</t>
  </si>
  <si>
    <t>Nabídková cena za nájem nádob na směsný komunální odpad (20 03 01)</t>
  </si>
  <si>
    <t>Nabídková cena za sběr, přepravu a odstranění  směsného komunálního odpadu z odpadkových košů (20 03 01)</t>
  </si>
  <si>
    <t>Nabídková cena za sběr, přepravu, třídění a využití  tříděného komunálního odpadu - PAPÍRU včetně nápojového kartonu (20 01 01) vč. údržby nádob</t>
  </si>
  <si>
    <t>Nabídková cena za sběr, přepravu, třídění a využití tříděného komunálního odpadu - SKLA (20 01 02) vč. údržby nádob</t>
  </si>
  <si>
    <t>Nabídková cena za sběr, přepravu a  odstranění objemného odpadu (200 307) ze stanovišť kontejnerů</t>
  </si>
  <si>
    <t>Nabídková cena za přistavení, přepravu, nájem nádob a  odstranění objemného odpadu (20 03 07) z velkoobjemových kontejnerů</t>
  </si>
  <si>
    <t>Nabídková cena za sběr, přepravu a využití biologicky rozložitelného odpadu (20 02 01)</t>
  </si>
  <si>
    <t>Nabídková cena za nájem nádob na biologicky rozložitelný odpad (20 03 01)</t>
  </si>
  <si>
    <t>Nabídková cena za přistavení, přepravu, nájem nádob a odstranění nebezpečných odpadů z mobilního svozu</t>
  </si>
  <si>
    <t>J.           Nabídková cena za nájem nádob na biologicky rozložitelný odpad (20 02 01)</t>
  </si>
  <si>
    <t>Celková  roční cena za  475 t</t>
  </si>
  <si>
    <t>Celková roční cena za 5 624 t</t>
  </si>
  <si>
    <t>Celková roční cena za 350 t</t>
  </si>
  <si>
    <t>I. Nabídková cena za sběr, přepravu a využití biologicky rozložitelného odpadu                  (20 02 01)</t>
  </si>
  <si>
    <t>D. Nabídková cena za sběr, přepravu, třídění a využití  tříděného komunálního odpadu - PAPÍRU (20 01 01) včetně nápojového kartonu (15 01 05) vč. údržby nádob</t>
  </si>
  <si>
    <t>E. Nabídková cena za sběr, přepravu, třídění a využití tříděného komunálního odpadu - PLASTŮ (20 01 39) včetně kovových obalů vč. údržby nádob</t>
  </si>
  <si>
    <t>Nabídková cena za sběr, přepravu, třídění a využití tříděného komunálního odpadu - PLASTŮ (20 01 39) včetně kovových obalů  vč. údržby nádob</t>
  </si>
  <si>
    <t>H. Nabídková cena za přistavení, přepravu, nájem nádob, využití a  odstranění objemného odpadu (20 03 07) z velkoobjemových kontejnerů</t>
  </si>
  <si>
    <t>G. Nabídková cena za sběr, přepravu a  odstranění objemného odpadu (20 03 07)               ze stanovišť sběrných nádob</t>
  </si>
  <si>
    <t xml:space="preserve">katalogové číslo odpadu/název </t>
  </si>
  <si>
    <t>120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</si>
</sst>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6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3" fontId="12" fillId="0" borderId="12" xfId="0" applyNumberFormat="1" applyFont="1" applyBorder="1" applyAlignment="1">
      <alignment horizontal="center" vertical="center" wrapText="1"/>
    </xf>
    <xf numFmtId="0" fontId="14" fillId="0" borderId="0" xfId="0" applyFont="1" applyFill="1" applyBorder="1"/>
    <xf numFmtId="0" fontId="9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3" fontId="1" fillId="7" borderId="36" xfId="0" applyNumberFormat="1" applyFont="1" applyFill="1" applyBorder="1"/>
    <xf numFmtId="3" fontId="3" fillId="8" borderId="2" xfId="0" applyNumberFormat="1" applyFont="1" applyFill="1" applyBorder="1"/>
    <xf numFmtId="3" fontId="1" fillId="6" borderId="28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3" fontId="1" fillId="7" borderId="9" xfId="0" applyNumberFormat="1" applyFont="1" applyFill="1" applyBorder="1"/>
    <xf numFmtId="3" fontId="3" fillId="0" borderId="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0" xfId="0" applyFont="1"/>
    <xf numFmtId="0" fontId="4" fillId="0" borderId="41" xfId="0" applyFont="1" applyBorder="1" applyAlignment="1">
      <alignment horizontal="center" vertical="center" wrapText="1"/>
    </xf>
    <xf numFmtId="164" fontId="9" fillId="0" borderId="3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justify" vertical="center"/>
    </xf>
    <xf numFmtId="164" fontId="9" fillId="0" borderId="40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justify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3" xfId="0" applyFont="1" applyBorder="1" applyAlignment="1">
      <alignment vertical="center" wrapText="1"/>
    </xf>
    <xf numFmtId="0" fontId="9" fillId="0" borderId="4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6" borderId="45" xfId="0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3" fontId="12" fillId="0" borderId="47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topLeftCell="A75" zoomScaleNormal="100" workbookViewId="0">
      <selection activeCell="F90" sqref="F90"/>
    </sheetView>
  </sheetViews>
  <sheetFormatPr defaultRowHeight="15" x14ac:dyDescent="0.25"/>
  <cols>
    <col min="1" max="1" width="17.85546875" customWidth="1"/>
    <col min="2" max="2" width="35.85546875" customWidth="1"/>
    <col min="3" max="3" width="22.140625" customWidth="1"/>
    <col min="4" max="4" width="19.28515625" customWidth="1"/>
    <col min="5" max="5" width="18.85546875" customWidth="1"/>
  </cols>
  <sheetData>
    <row r="1" spans="1:4" ht="18.75" x14ac:dyDescent="0.3">
      <c r="A1" s="4" t="s">
        <v>0</v>
      </c>
      <c r="B1" s="1"/>
      <c r="D1" s="152" t="s">
        <v>59</v>
      </c>
    </row>
    <row r="2" spans="1:4" ht="18.75" x14ac:dyDescent="0.3">
      <c r="A2" s="4"/>
      <c r="B2" s="1"/>
      <c r="C2" s="1"/>
      <c r="D2" s="1"/>
    </row>
    <row r="3" spans="1:4" ht="15.75" x14ac:dyDescent="0.25">
      <c r="A3" s="12" t="s">
        <v>24</v>
      </c>
      <c r="B3" s="13"/>
      <c r="C3" s="13"/>
      <c r="D3" s="1"/>
    </row>
    <row r="4" spans="1:4" ht="15.75" x14ac:dyDescent="0.25">
      <c r="A4" s="12"/>
      <c r="B4" s="13"/>
      <c r="C4" s="13"/>
      <c r="D4" s="1"/>
    </row>
    <row r="5" spans="1:4" ht="32.25" customHeight="1" x14ac:dyDescent="0.25">
      <c r="A5" s="157" t="s">
        <v>53</v>
      </c>
      <c r="B5" s="157"/>
      <c r="C5" s="157"/>
      <c r="D5" s="21"/>
    </row>
    <row r="6" spans="1:4" ht="15.75" thickBot="1" x14ac:dyDescent="0.3">
      <c r="A6" s="1"/>
      <c r="B6" s="1"/>
      <c r="C6" s="1"/>
      <c r="D6" s="1"/>
    </row>
    <row r="7" spans="1:4" ht="15.75" thickBot="1" x14ac:dyDescent="0.3">
      <c r="A7" s="2" t="s">
        <v>1</v>
      </c>
      <c r="B7" s="3" t="s">
        <v>2</v>
      </c>
      <c r="C7" s="3" t="s">
        <v>3</v>
      </c>
    </row>
    <row r="8" spans="1:4" ht="15.75" thickBot="1" x14ac:dyDescent="0.3">
      <c r="A8" s="52" t="s">
        <v>106</v>
      </c>
      <c r="B8" s="24">
        <v>4453</v>
      </c>
      <c r="C8" s="25" t="s">
        <v>7</v>
      </c>
    </row>
    <row r="9" spans="1:4" ht="15.75" thickBot="1" x14ac:dyDescent="0.3">
      <c r="A9" s="19" t="s">
        <v>27</v>
      </c>
      <c r="B9" s="87">
        <v>262</v>
      </c>
      <c r="C9" s="67" t="s">
        <v>7</v>
      </c>
    </row>
    <row r="10" spans="1:4" x14ac:dyDescent="0.25">
      <c r="A10" s="159" t="s">
        <v>8</v>
      </c>
      <c r="B10" s="82">
        <v>4</v>
      </c>
      <c r="C10" s="79" t="s">
        <v>7</v>
      </c>
    </row>
    <row r="11" spans="1:4" x14ac:dyDescent="0.25">
      <c r="A11" s="159"/>
      <c r="B11" s="83">
        <v>138</v>
      </c>
      <c r="C11" s="80" t="s">
        <v>4</v>
      </c>
    </row>
    <row r="12" spans="1:4" ht="18.75" customHeight="1" x14ac:dyDescent="0.25">
      <c r="A12" s="159"/>
      <c r="B12" s="83">
        <v>158</v>
      </c>
      <c r="C12" s="80" t="s">
        <v>5</v>
      </c>
    </row>
    <row r="13" spans="1:4" ht="15.75" thickBot="1" x14ac:dyDescent="0.3">
      <c r="A13" s="160"/>
      <c r="B13" s="84">
        <v>133</v>
      </c>
      <c r="C13" s="81" t="s">
        <v>6</v>
      </c>
    </row>
    <row r="14" spans="1:4" ht="15.75" thickBot="1" x14ac:dyDescent="0.3">
      <c r="A14" s="42" t="s">
        <v>50</v>
      </c>
      <c r="B14" s="33">
        <v>62</v>
      </c>
      <c r="C14" s="18" t="s">
        <v>5</v>
      </c>
    </row>
    <row r="15" spans="1:4" ht="21" customHeight="1" thickBot="1" x14ac:dyDescent="0.3">
      <c r="A15" s="89" t="s">
        <v>30</v>
      </c>
      <c r="B15" s="90">
        <v>312</v>
      </c>
      <c r="C15" s="91" t="s">
        <v>7</v>
      </c>
    </row>
    <row r="16" spans="1:4" ht="15.75" thickBot="1" x14ac:dyDescent="0.3">
      <c r="A16" s="161" t="s">
        <v>25</v>
      </c>
      <c r="B16" s="162"/>
      <c r="C16" s="37"/>
    </row>
    <row r="17" spans="1:4" ht="15.75" customHeight="1" thickBot="1" x14ac:dyDescent="0.3">
      <c r="A17" s="163" t="s">
        <v>97</v>
      </c>
      <c r="B17" s="164"/>
      <c r="C17" s="26"/>
      <c r="D17" s="1"/>
    </row>
    <row r="18" spans="1:4" ht="15.75" customHeight="1" x14ac:dyDescent="0.25">
      <c r="A18" s="15"/>
      <c r="B18" s="15"/>
      <c r="C18" s="15"/>
      <c r="D18" s="1"/>
    </row>
    <row r="19" spans="1:4" ht="27.6" customHeight="1" x14ac:dyDescent="0.25">
      <c r="A19" s="157" t="s">
        <v>67</v>
      </c>
      <c r="B19" s="157"/>
      <c r="C19" s="157"/>
      <c r="D19" s="1"/>
    </row>
    <row r="20" spans="1:4" ht="15.6" customHeight="1" thickBot="1" x14ac:dyDescent="0.3">
      <c r="A20" s="51"/>
      <c r="B20" s="51"/>
      <c r="C20" s="51"/>
      <c r="D20" s="1"/>
    </row>
    <row r="21" spans="1:4" ht="16.899999999999999" customHeight="1" thickBot="1" x14ac:dyDescent="0.3">
      <c r="A21" s="2" t="s">
        <v>1</v>
      </c>
      <c r="B21" s="122" t="s">
        <v>2</v>
      </c>
      <c r="C21" s="69" t="s">
        <v>64</v>
      </c>
      <c r="D21" s="114" t="s">
        <v>65</v>
      </c>
    </row>
    <row r="22" spans="1:4" ht="16.899999999999999" customHeight="1" x14ac:dyDescent="0.25">
      <c r="A22" s="119" t="s">
        <v>106</v>
      </c>
      <c r="B22" s="120">
        <v>4453</v>
      </c>
      <c r="C22" s="121"/>
      <c r="D22" s="73">
        <f>(B22*C22)</f>
        <v>0</v>
      </c>
    </row>
    <row r="23" spans="1:4" ht="15" customHeight="1" x14ac:dyDescent="0.25">
      <c r="A23" s="65" t="s">
        <v>27</v>
      </c>
      <c r="B23" s="71">
        <v>262</v>
      </c>
      <c r="C23" s="72"/>
      <c r="D23" s="73">
        <f t="shared" ref="D23:D24" si="0">(B23*C23)</f>
        <v>0</v>
      </c>
    </row>
    <row r="24" spans="1:4" ht="15" customHeight="1" thickBot="1" x14ac:dyDescent="0.3">
      <c r="A24" s="78" t="s">
        <v>8</v>
      </c>
      <c r="B24" s="31">
        <v>433</v>
      </c>
      <c r="C24" s="85"/>
      <c r="D24" s="86">
        <f t="shared" si="0"/>
        <v>0</v>
      </c>
    </row>
    <row r="25" spans="1:4" ht="13.9" customHeight="1" thickBot="1" x14ac:dyDescent="0.3">
      <c r="A25" s="153" t="s">
        <v>66</v>
      </c>
      <c r="B25" s="154"/>
      <c r="C25" s="155"/>
      <c r="D25" s="74">
        <f>SUM(D22:D24)</f>
        <v>0</v>
      </c>
    </row>
    <row r="26" spans="1:4" ht="15.75" customHeight="1" x14ac:dyDescent="0.25">
      <c r="A26" s="165" t="s">
        <v>54</v>
      </c>
      <c r="B26" s="165"/>
      <c r="C26" s="165"/>
      <c r="D26" s="1"/>
    </row>
    <row r="27" spans="1:4" ht="15.75" customHeight="1" x14ac:dyDescent="0.25">
      <c r="A27" s="165"/>
      <c r="B27" s="165"/>
      <c r="C27" s="165"/>
      <c r="D27" s="1"/>
    </row>
    <row r="28" spans="1:4" ht="15.6" customHeight="1" thickBot="1" x14ac:dyDescent="0.3">
      <c r="A28" s="165"/>
      <c r="B28" s="165"/>
      <c r="C28" s="165"/>
      <c r="D28" s="1"/>
    </row>
    <row r="29" spans="1:4" ht="15.6" hidden="1" customHeight="1" thickBot="1" x14ac:dyDescent="0.3">
      <c r="A29" s="53"/>
      <c r="B29" s="53"/>
      <c r="C29" s="23"/>
      <c r="D29" s="1"/>
    </row>
    <row r="30" spans="1:4" ht="15.75" customHeight="1" thickBot="1" x14ac:dyDescent="0.3">
      <c r="A30" s="2" t="s">
        <v>1</v>
      </c>
      <c r="B30" s="5" t="s">
        <v>2</v>
      </c>
      <c r="C30" s="5" t="s">
        <v>3</v>
      </c>
      <c r="D30" s="1"/>
    </row>
    <row r="31" spans="1:4" ht="15.75" customHeight="1" x14ac:dyDescent="0.25">
      <c r="A31" s="171" t="s">
        <v>51</v>
      </c>
      <c r="B31" s="82">
        <v>2</v>
      </c>
      <c r="C31" s="79" t="s">
        <v>7</v>
      </c>
      <c r="D31" s="1"/>
    </row>
    <row r="32" spans="1:4" ht="15.75" customHeight="1" x14ac:dyDescent="0.25">
      <c r="A32" s="159"/>
      <c r="B32" s="83">
        <v>270</v>
      </c>
      <c r="C32" s="80" t="s">
        <v>4</v>
      </c>
      <c r="D32" s="1"/>
    </row>
    <row r="33" spans="1:4" ht="15.75" customHeight="1" x14ac:dyDescent="0.25">
      <c r="A33" s="159"/>
      <c r="B33" s="83">
        <v>410</v>
      </c>
      <c r="C33" s="80" t="s">
        <v>52</v>
      </c>
      <c r="D33" s="1"/>
    </row>
    <row r="34" spans="1:4" ht="15.75" customHeight="1" thickBot="1" x14ac:dyDescent="0.3">
      <c r="A34" s="159"/>
      <c r="B34" s="84">
        <v>10</v>
      </c>
      <c r="C34" s="81" t="s">
        <v>6</v>
      </c>
      <c r="D34" s="1"/>
    </row>
    <row r="35" spans="1:4" ht="15.75" customHeight="1" thickBot="1" x14ac:dyDescent="0.3">
      <c r="A35" s="174" t="s">
        <v>25</v>
      </c>
      <c r="B35" s="162"/>
      <c r="C35" s="37"/>
      <c r="D35" s="1"/>
    </row>
    <row r="36" spans="1:4" ht="15.75" customHeight="1" thickBot="1" x14ac:dyDescent="0.3">
      <c r="A36" s="163" t="s">
        <v>63</v>
      </c>
      <c r="B36" s="164"/>
      <c r="C36" s="26"/>
      <c r="D36" s="1"/>
    </row>
    <row r="37" spans="1:4" ht="36" customHeight="1" x14ac:dyDescent="0.25">
      <c r="A37" s="158" t="s">
        <v>100</v>
      </c>
      <c r="B37" s="158"/>
      <c r="C37" s="158"/>
      <c r="D37" s="21"/>
    </row>
    <row r="38" spans="1:4" ht="15.75" thickBot="1" x14ac:dyDescent="0.3"/>
    <row r="39" spans="1:4" ht="15.75" thickBot="1" x14ac:dyDescent="0.3">
      <c r="A39" s="2" t="s">
        <v>1</v>
      </c>
      <c r="B39" s="114" t="s">
        <v>2</v>
      </c>
      <c r="C39" s="114" t="s">
        <v>3</v>
      </c>
    </row>
    <row r="40" spans="1:4" x14ac:dyDescent="0.25">
      <c r="A40" s="193" t="s">
        <v>8</v>
      </c>
      <c r="B40" s="127">
        <v>42</v>
      </c>
      <c r="C40" s="128" t="s">
        <v>36</v>
      </c>
    </row>
    <row r="41" spans="1:4" ht="15.75" thickBot="1" x14ac:dyDescent="0.3">
      <c r="A41" s="183"/>
      <c r="B41" s="34">
        <v>8</v>
      </c>
      <c r="C41" s="117" t="s">
        <v>7</v>
      </c>
    </row>
    <row r="42" spans="1:4" ht="15.75" thickBot="1" x14ac:dyDescent="0.3">
      <c r="A42" s="110" t="s">
        <v>37</v>
      </c>
      <c r="B42" s="129">
        <v>21</v>
      </c>
      <c r="C42" s="111" t="s">
        <v>36</v>
      </c>
    </row>
    <row r="43" spans="1:4" ht="15.75" thickBot="1" x14ac:dyDescent="0.3">
      <c r="A43" s="27" t="s">
        <v>38</v>
      </c>
      <c r="B43" s="88">
        <v>44</v>
      </c>
      <c r="C43" s="25" t="s">
        <v>36</v>
      </c>
    </row>
    <row r="44" spans="1:4" x14ac:dyDescent="0.25">
      <c r="A44" s="182" t="s">
        <v>39</v>
      </c>
      <c r="B44" s="127">
        <v>41</v>
      </c>
      <c r="C44" s="128" t="s">
        <v>36</v>
      </c>
    </row>
    <row r="45" spans="1:4" ht="15.75" thickBot="1" x14ac:dyDescent="0.3">
      <c r="A45" s="183"/>
      <c r="B45" s="31">
        <v>5</v>
      </c>
      <c r="C45" s="81" t="s">
        <v>7</v>
      </c>
    </row>
    <row r="46" spans="1:4" x14ac:dyDescent="0.25">
      <c r="A46" s="182" t="s">
        <v>40</v>
      </c>
      <c r="B46" s="29">
        <v>14</v>
      </c>
      <c r="C46" s="79" t="s">
        <v>36</v>
      </c>
    </row>
    <row r="47" spans="1:4" ht="15.75" thickBot="1" x14ac:dyDescent="0.3">
      <c r="A47" s="183"/>
      <c r="B47" s="31">
        <v>1</v>
      </c>
      <c r="C47" s="81" t="s">
        <v>7</v>
      </c>
    </row>
    <row r="48" spans="1:4" ht="15.75" thickBot="1" x14ac:dyDescent="0.3">
      <c r="A48" s="115" t="s">
        <v>41</v>
      </c>
      <c r="B48" s="130">
        <v>22</v>
      </c>
      <c r="C48" s="131" t="s">
        <v>36</v>
      </c>
    </row>
    <row r="49" spans="1:4" ht="30.75" thickBot="1" x14ac:dyDescent="0.3">
      <c r="A49" s="116" t="s">
        <v>68</v>
      </c>
      <c r="B49" s="75">
        <v>4244</v>
      </c>
      <c r="C49" s="25" t="s">
        <v>35</v>
      </c>
    </row>
    <row r="50" spans="1:4" ht="30.75" thickBot="1" x14ac:dyDescent="0.3">
      <c r="A50" s="50" t="s">
        <v>69</v>
      </c>
      <c r="B50" s="118">
        <v>4244</v>
      </c>
      <c r="C50" s="38" t="s">
        <v>35</v>
      </c>
    </row>
    <row r="51" spans="1:4" ht="15.75" thickBot="1" x14ac:dyDescent="0.3">
      <c r="A51" s="161" t="s">
        <v>25</v>
      </c>
      <c r="B51" s="162"/>
      <c r="C51" s="37"/>
    </row>
    <row r="52" spans="1:4" ht="15.75" thickBot="1" x14ac:dyDescent="0.3">
      <c r="A52" s="188" t="s">
        <v>96</v>
      </c>
      <c r="B52" s="189"/>
      <c r="C52" s="16"/>
    </row>
    <row r="53" spans="1:4" x14ac:dyDescent="0.25">
      <c r="A53" s="17"/>
      <c r="B53" s="17"/>
      <c r="C53" s="11"/>
    </row>
    <row r="54" spans="1:4" ht="30" customHeight="1" x14ac:dyDescent="0.25">
      <c r="A54" s="157" t="s">
        <v>101</v>
      </c>
      <c r="B54" s="157"/>
      <c r="C54" s="157"/>
      <c r="D54" s="21"/>
    </row>
    <row r="55" spans="1:4" ht="15.75" thickBot="1" x14ac:dyDescent="0.3"/>
    <row r="56" spans="1:4" ht="15.75" thickBot="1" x14ac:dyDescent="0.3">
      <c r="A56" s="2" t="s">
        <v>1</v>
      </c>
      <c r="B56" s="2" t="s">
        <v>2</v>
      </c>
      <c r="C56" s="2" t="s">
        <v>3</v>
      </c>
    </row>
    <row r="57" spans="1:4" x14ac:dyDescent="0.25">
      <c r="A57" s="193" t="s">
        <v>8</v>
      </c>
      <c r="B57" s="29">
        <v>30</v>
      </c>
      <c r="C57" s="30" t="s">
        <v>36</v>
      </c>
    </row>
    <row r="58" spans="1:4" ht="15.75" thickBot="1" x14ac:dyDescent="0.3">
      <c r="A58" s="183"/>
      <c r="B58" s="31">
        <v>16</v>
      </c>
      <c r="C58" s="32" t="s">
        <v>7</v>
      </c>
    </row>
    <row r="59" spans="1:4" ht="15.75" thickBot="1" x14ac:dyDescent="0.3">
      <c r="A59" s="133" t="s">
        <v>37</v>
      </c>
      <c r="B59" s="130">
        <v>28</v>
      </c>
      <c r="C59" s="134" t="s">
        <v>36</v>
      </c>
    </row>
    <row r="60" spans="1:4" ht="15.75" thickBot="1" x14ac:dyDescent="0.3">
      <c r="A60" s="135" t="s">
        <v>38</v>
      </c>
      <c r="B60" s="88">
        <v>40</v>
      </c>
      <c r="C60" s="36" t="s">
        <v>36</v>
      </c>
    </row>
    <row r="61" spans="1:4" x14ac:dyDescent="0.25">
      <c r="A61" s="182" t="s">
        <v>39</v>
      </c>
      <c r="B61" s="127">
        <v>36</v>
      </c>
      <c r="C61" s="132" t="s">
        <v>36</v>
      </c>
    </row>
    <row r="62" spans="1:4" ht="15" customHeight="1" thickBot="1" x14ac:dyDescent="0.3">
      <c r="A62" s="183"/>
      <c r="B62" s="34">
        <v>5</v>
      </c>
      <c r="C62" s="35" t="s">
        <v>7</v>
      </c>
    </row>
    <row r="63" spans="1:4" x14ac:dyDescent="0.25">
      <c r="A63" s="182" t="s">
        <v>40</v>
      </c>
      <c r="B63" s="29">
        <v>14</v>
      </c>
      <c r="C63" s="30" t="s">
        <v>36</v>
      </c>
    </row>
    <row r="64" spans="1:4" ht="15.75" thickBot="1" x14ac:dyDescent="0.3">
      <c r="A64" s="183"/>
      <c r="B64" s="31">
        <v>2</v>
      </c>
      <c r="C64" s="32" t="s">
        <v>7</v>
      </c>
    </row>
    <row r="65" spans="1:4" x14ac:dyDescent="0.25">
      <c r="A65" s="182" t="s">
        <v>41</v>
      </c>
      <c r="B65" s="127">
        <v>27</v>
      </c>
      <c r="C65" s="132" t="s">
        <v>36</v>
      </c>
    </row>
    <row r="66" spans="1:4" ht="15.75" thickBot="1" x14ac:dyDescent="0.3">
      <c r="A66" s="183"/>
      <c r="B66" s="34">
        <v>2</v>
      </c>
      <c r="C66" s="35" t="s">
        <v>7</v>
      </c>
    </row>
    <row r="67" spans="1:4" ht="30.75" thickBot="1" x14ac:dyDescent="0.3">
      <c r="A67" s="39" t="s">
        <v>70</v>
      </c>
      <c r="B67" s="75">
        <v>4244</v>
      </c>
      <c r="C67" s="123" t="s">
        <v>35</v>
      </c>
    </row>
    <row r="68" spans="1:4" ht="15.75" thickBot="1" x14ac:dyDescent="0.3">
      <c r="A68" s="161" t="s">
        <v>25</v>
      </c>
      <c r="B68" s="162"/>
      <c r="C68" s="37"/>
    </row>
    <row r="69" spans="1:4" ht="15.75" customHeight="1" thickBot="1" x14ac:dyDescent="0.3">
      <c r="A69" s="174" t="s">
        <v>45</v>
      </c>
      <c r="B69" s="175"/>
      <c r="C69" s="16"/>
    </row>
    <row r="70" spans="1:4" x14ac:dyDescent="0.25">
      <c r="A70" s="10"/>
      <c r="B70" s="10"/>
      <c r="C70" s="11"/>
    </row>
    <row r="71" spans="1:4" ht="29.25" customHeight="1" x14ac:dyDescent="0.25">
      <c r="A71" s="156" t="s">
        <v>57</v>
      </c>
      <c r="B71" s="156"/>
      <c r="C71" s="156"/>
      <c r="D71" s="22"/>
    </row>
    <row r="72" spans="1:4" ht="15.75" thickBot="1" x14ac:dyDescent="0.3"/>
    <row r="73" spans="1:4" ht="15.75" thickBot="1" x14ac:dyDescent="0.3">
      <c r="A73" s="2" t="s">
        <v>1</v>
      </c>
      <c r="B73" s="61" t="s">
        <v>2</v>
      </c>
      <c r="C73" s="61" t="s">
        <v>3</v>
      </c>
    </row>
    <row r="74" spans="1:4" ht="15.75" thickBot="1" x14ac:dyDescent="0.3">
      <c r="A74" s="171" t="s">
        <v>55</v>
      </c>
      <c r="B74" s="172"/>
      <c r="C74" s="173"/>
    </row>
    <row r="75" spans="1:4" x14ac:dyDescent="0.25">
      <c r="A75" s="193" t="s">
        <v>8</v>
      </c>
      <c r="B75" s="29">
        <v>70</v>
      </c>
      <c r="C75" s="30" t="s">
        <v>36</v>
      </c>
    </row>
    <row r="76" spans="1:4" ht="15.75" thickBot="1" x14ac:dyDescent="0.3">
      <c r="A76" s="183"/>
      <c r="B76" s="31">
        <v>23</v>
      </c>
      <c r="C76" s="32" t="s">
        <v>7</v>
      </c>
    </row>
    <row r="77" spans="1:4" ht="15.75" thickBot="1" x14ac:dyDescent="0.3">
      <c r="A77" s="133" t="s">
        <v>42</v>
      </c>
      <c r="B77" s="130">
        <v>14</v>
      </c>
      <c r="C77" s="134" t="s">
        <v>36</v>
      </c>
    </row>
    <row r="78" spans="1:4" x14ac:dyDescent="0.25">
      <c r="A78" s="182" t="s">
        <v>43</v>
      </c>
      <c r="B78" s="29">
        <v>91</v>
      </c>
      <c r="C78" s="30" t="s">
        <v>36</v>
      </c>
    </row>
    <row r="79" spans="1:4" ht="15.75" thickBot="1" x14ac:dyDescent="0.3">
      <c r="A79" s="183"/>
      <c r="B79" s="31">
        <v>7</v>
      </c>
      <c r="C79" s="32" t="s">
        <v>28</v>
      </c>
    </row>
    <row r="80" spans="1:4" ht="15.75" thickBot="1" x14ac:dyDescent="0.3">
      <c r="A80" s="133" t="s">
        <v>38</v>
      </c>
      <c r="B80" s="130">
        <v>2</v>
      </c>
      <c r="C80" s="134" t="s">
        <v>36</v>
      </c>
    </row>
    <row r="81" spans="1:4" ht="15.75" thickBot="1" x14ac:dyDescent="0.3">
      <c r="A81" s="135" t="s">
        <v>39</v>
      </c>
      <c r="B81" s="88">
        <v>6</v>
      </c>
      <c r="C81" s="36" t="s">
        <v>36</v>
      </c>
    </row>
    <row r="82" spans="1:4" ht="15" customHeight="1" x14ac:dyDescent="0.25">
      <c r="A82" s="182" t="s">
        <v>40</v>
      </c>
      <c r="B82" s="127">
        <v>2</v>
      </c>
      <c r="C82" s="132" t="s">
        <v>36</v>
      </c>
    </row>
    <row r="83" spans="1:4" ht="15" customHeight="1" thickBot="1" x14ac:dyDescent="0.3">
      <c r="A83" s="183"/>
      <c r="B83" s="31">
        <v>2</v>
      </c>
      <c r="C83" s="32" t="s">
        <v>7</v>
      </c>
    </row>
    <row r="84" spans="1:4" ht="15" customHeight="1" thickBot="1" x14ac:dyDescent="0.3">
      <c r="A84" s="171" t="s">
        <v>56</v>
      </c>
      <c r="B84" s="180"/>
      <c r="C84" s="181"/>
    </row>
    <row r="85" spans="1:4" ht="15" customHeight="1" x14ac:dyDescent="0.25">
      <c r="A85" s="182" t="s">
        <v>43</v>
      </c>
      <c r="B85" s="29">
        <v>17</v>
      </c>
      <c r="C85" s="30" t="s">
        <v>36</v>
      </c>
    </row>
    <row r="86" spans="1:4" ht="15" customHeight="1" thickBot="1" x14ac:dyDescent="0.3">
      <c r="A86" s="183"/>
      <c r="B86" s="31">
        <v>1</v>
      </c>
      <c r="C86" s="32" t="s">
        <v>7</v>
      </c>
    </row>
    <row r="87" spans="1:4" ht="15.75" thickBot="1" x14ac:dyDescent="0.3">
      <c r="A87" s="161" t="s">
        <v>25</v>
      </c>
      <c r="B87" s="162"/>
      <c r="C87" s="37"/>
    </row>
    <row r="88" spans="1:4" ht="15.75" customHeight="1" thickBot="1" x14ac:dyDescent="0.3">
      <c r="A88" s="174" t="s">
        <v>46</v>
      </c>
      <c r="B88" s="175"/>
      <c r="C88" s="16"/>
    </row>
    <row r="89" spans="1:4" ht="15.75" customHeight="1" x14ac:dyDescent="0.25">
      <c r="A89" s="28"/>
      <c r="B89" s="54"/>
    </row>
    <row r="90" spans="1:4" ht="28.15" customHeight="1" x14ac:dyDescent="0.25">
      <c r="A90" s="156" t="s">
        <v>104</v>
      </c>
      <c r="B90" s="156"/>
      <c r="C90" s="156"/>
    </row>
    <row r="91" spans="1:4" ht="15.75" customHeight="1" thickBot="1" x14ac:dyDescent="0.3"/>
    <row r="92" spans="1:4" ht="15.75" customHeight="1" thickBot="1" x14ac:dyDescent="0.3">
      <c r="A92" s="174" t="s">
        <v>26</v>
      </c>
      <c r="B92" s="175"/>
      <c r="C92" s="14"/>
    </row>
    <row r="93" spans="1:4" ht="15.6" customHeight="1" thickBot="1" x14ac:dyDescent="0.3">
      <c r="A93" s="174" t="s">
        <v>58</v>
      </c>
      <c r="B93" s="175"/>
      <c r="C93" s="16"/>
    </row>
    <row r="94" spans="1:4" ht="15.75" customHeight="1" x14ac:dyDescent="0.25">
      <c r="A94" s="56"/>
      <c r="B94" s="55"/>
      <c r="C94" s="55"/>
    </row>
    <row r="95" spans="1:4" ht="30" customHeight="1" x14ac:dyDescent="0.25">
      <c r="A95" s="156" t="s">
        <v>103</v>
      </c>
      <c r="B95" s="156"/>
      <c r="C95" s="156"/>
      <c r="D95" s="22"/>
    </row>
    <row r="96" spans="1:4" ht="15.75" thickBot="1" x14ac:dyDescent="0.3"/>
    <row r="97" spans="1:5" ht="15" customHeight="1" thickBot="1" x14ac:dyDescent="0.3">
      <c r="A97" s="174" t="s">
        <v>26</v>
      </c>
      <c r="B97" s="175"/>
      <c r="C97" s="14"/>
    </row>
    <row r="98" spans="1:5" ht="15" customHeight="1" thickBot="1" x14ac:dyDescent="0.3">
      <c r="A98" s="174" t="s">
        <v>98</v>
      </c>
      <c r="B98" s="175"/>
      <c r="C98" s="16"/>
    </row>
    <row r="100" spans="1:5" ht="29.25" customHeight="1" thickBot="1" x14ac:dyDescent="0.3">
      <c r="A100" s="176" t="s">
        <v>99</v>
      </c>
      <c r="B100" s="176"/>
      <c r="C100" s="176"/>
      <c r="D100" s="22"/>
    </row>
    <row r="101" spans="1:5" ht="35.25" customHeight="1" thickBot="1" x14ac:dyDescent="0.3">
      <c r="A101" s="59" t="s">
        <v>1</v>
      </c>
      <c r="B101" s="20" t="s">
        <v>2</v>
      </c>
      <c r="C101" s="41" t="s">
        <v>3</v>
      </c>
      <c r="D101" s="46"/>
      <c r="E101" s="46"/>
    </row>
    <row r="102" spans="1:5" ht="18.600000000000001" customHeight="1" x14ac:dyDescent="0.25">
      <c r="A102" s="184" t="s">
        <v>27</v>
      </c>
      <c r="B102" s="63">
        <v>4148</v>
      </c>
      <c r="C102" s="64" t="s">
        <v>60</v>
      </c>
      <c r="D102" s="40"/>
      <c r="E102" s="43"/>
    </row>
    <row r="103" spans="1:5" ht="18.600000000000001" customHeight="1" thickBot="1" x14ac:dyDescent="0.3">
      <c r="A103" s="183"/>
      <c r="B103" s="124">
        <v>25</v>
      </c>
      <c r="C103" s="113" t="s">
        <v>4</v>
      </c>
      <c r="D103" s="58"/>
      <c r="E103" s="57"/>
    </row>
    <row r="104" spans="1:5" ht="15.6" customHeight="1" thickBot="1" x14ac:dyDescent="0.3">
      <c r="A104" s="136" t="s">
        <v>44</v>
      </c>
      <c r="B104" s="125">
        <v>16</v>
      </c>
      <c r="C104" s="126" t="s">
        <v>4</v>
      </c>
      <c r="D104" s="40"/>
      <c r="E104" s="43"/>
    </row>
    <row r="105" spans="1:5" ht="15" customHeight="1" x14ac:dyDescent="0.25">
      <c r="A105" s="184" t="s">
        <v>47</v>
      </c>
      <c r="B105" s="63">
        <v>3</v>
      </c>
      <c r="C105" s="64" t="s">
        <v>49</v>
      </c>
      <c r="D105" s="40"/>
      <c r="E105" s="43"/>
    </row>
    <row r="106" spans="1:5" ht="13.15" customHeight="1" x14ac:dyDescent="0.25">
      <c r="A106" s="185"/>
      <c r="B106" s="48">
        <v>4</v>
      </c>
      <c r="C106" s="112" t="s">
        <v>28</v>
      </c>
      <c r="D106" s="40"/>
      <c r="E106" s="43"/>
    </row>
    <row r="107" spans="1:5" x14ac:dyDescent="0.25">
      <c r="A107" s="185"/>
      <c r="B107" s="166">
        <v>6</v>
      </c>
      <c r="C107" s="178" t="s">
        <v>4</v>
      </c>
      <c r="D107" s="177"/>
      <c r="E107" s="170"/>
    </row>
    <row r="108" spans="1:5" ht="2.4500000000000002" customHeight="1" thickBot="1" x14ac:dyDescent="0.3">
      <c r="A108" s="185"/>
      <c r="B108" s="166"/>
      <c r="C108" s="178"/>
      <c r="D108" s="177"/>
      <c r="E108" s="170"/>
    </row>
    <row r="109" spans="1:5" ht="15.75" hidden="1" customHeight="1" thickBot="1" x14ac:dyDescent="0.3">
      <c r="A109" s="185"/>
      <c r="B109" s="166"/>
      <c r="C109" s="178"/>
      <c r="D109" s="177"/>
      <c r="E109" s="170"/>
    </row>
    <row r="110" spans="1:5" ht="15.75" hidden="1" customHeight="1" thickBot="1" x14ac:dyDescent="0.3">
      <c r="A110" s="183"/>
      <c r="B110" s="167"/>
      <c r="C110" s="179"/>
      <c r="D110" s="177"/>
      <c r="E110" s="170"/>
    </row>
    <row r="111" spans="1:5" ht="15.75" thickBot="1" x14ac:dyDescent="0.3">
      <c r="A111" s="168" t="s">
        <v>26</v>
      </c>
      <c r="B111" s="169"/>
      <c r="C111" s="14"/>
      <c r="D111" s="44"/>
      <c r="E111" s="43"/>
    </row>
    <row r="112" spans="1:5" ht="15.75" customHeight="1" thickBot="1" x14ac:dyDescent="0.3">
      <c r="A112" s="191" t="s">
        <v>48</v>
      </c>
      <c r="B112" s="192"/>
      <c r="C112" s="16"/>
      <c r="D112" s="45"/>
      <c r="E112" s="46"/>
    </row>
    <row r="113" spans="1:5" ht="15.75" customHeight="1" x14ac:dyDescent="0.25">
      <c r="A113" t="s">
        <v>62</v>
      </c>
      <c r="D113" s="45"/>
      <c r="E113" s="46"/>
    </row>
    <row r="114" spans="1:5" ht="15.75" customHeight="1" x14ac:dyDescent="0.25">
      <c r="A114" t="s">
        <v>61</v>
      </c>
      <c r="D114" s="45"/>
      <c r="E114" s="46"/>
    </row>
    <row r="115" spans="1:5" ht="15" customHeight="1" x14ac:dyDescent="0.25">
      <c r="A115" s="190"/>
      <c r="B115" s="190"/>
      <c r="C115" s="190"/>
      <c r="D115" s="190"/>
    </row>
    <row r="116" spans="1:5" ht="15.75" customHeight="1" x14ac:dyDescent="0.25">
      <c r="A116" s="157" t="s">
        <v>95</v>
      </c>
      <c r="B116" s="157"/>
      <c r="C116" s="157"/>
      <c r="D116" s="47"/>
    </row>
    <row r="117" spans="1:5" ht="15.75" customHeight="1" thickBot="1" x14ac:dyDescent="0.3">
      <c r="A117" s="156"/>
      <c r="B117" s="156"/>
      <c r="C117" s="156"/>
      <c r="D117" s="156"/>
      <c r="E117" s="156"/>
    </row>
    <row r="118" spans="1:5" ht="15.75" thickBot="1" x14ac:dyDescent="0.3">
      <c r="A118" s="20" t="s">
        <v>1</v>
      </c>
      <c r="B118" s="41" t="s">
        <v>2</v>
      </c>
      <c r="C118" s="69" t="s">
        <v>64</v>
      </c>
      <c r="D118" s="62" t="s">
        <v>65</v>
      </c>
      <c r="E118" s="49"/>
    </row>
    <row r="119" spans="1:5" x14ac:dyDescent="0.25">
      <c r="A119" s="66" t="s">
        <v>27</v>
      </c>
      <c r="B119" s="63">
        <v>4173</v>
      </c>
      <c r="C119" s="70"/>
      <c r="D119" s="73">
        <f>(B119*C119)</f>
        <v>0</v>
      </c>
      <c r="E119" s="49"/>
    </row>
    <row r="120" spans="1:5" x14ac:dyDescent="0.25">
      <c r="A120" s="60" t="s">
        <v>44</v>
      </c>
      <c r="B120" s="48">
        <v>16</v>
      </c>
      <c r="C120" s="72"/>
      <c r="D120" s="73">
        <f t="shared" ref="D120:D121" si="1">(B120*C120)</f>
        <v>0</v>
      </c>
      <c r="E120" s="49"/>
    </row>
    <row r="121" spans="1:5" ht="15.75" thickBot="1" x14ac:dyDescent="0.3">
      <c r="A121" s="60" t="s">
        <v>47</v>
      </c>
      <c r="B121" s="48">
        <v>13</v>
      </c>
      <c r="C121" s="72"/>
      <c r="D121" s="73">
        <f t="shared" si="1"/>
        <v>0</v>
      </c>
      <c r="E121" s="49"/>
    </row>
    <row r="122" spans="1:5" ht="15.75" thickBot="1" x14ac:dyDescent="0.3">
      <c r="A122" s="153" t="s">
        <v>66</v>
      </c>
      <c r="B122" s="154"/>
      <c r="C122" s="155"/>
      <c r="D122" s="74">
        <f>SUM(D119:D121)</f>
        <v>0</v>
      </c>
      <c r="E122" s="49"/>
    </row>
    <row r="124" spans="1:5" ht="31.15" customHeight="1" x14ac:dyDescent="0.25">
      <c r="A124" s="156" t="s">
        <v>78</v>
      </c>
      <c r="B124" s="156"/>
      <c r="C124" s="156"/>
    </row>
    <row r="125" spans="1:5" ht="15.75" thickBot="1" x14ac:dyDescent="0.3"/>
    <row r="126" spans="1:5" ht="30.75" thickBot="1" x14ac:dyDescent="0.3">
      <c r="A126" s="20" t="s">
        <v>105</v>
      </c>
      <c r="B126" s="41" t="s">
        <v>71</v>
      </c>
      <c r="C126" s="69" t="s">
        <v>72</v>
      </c>
      <c r="D126" s="68" t="s">
        <v>66</v>
      </c>
    </row>
    <row r="127" spans="1:5" ht="24" x14ac:dyDescent="0.25">
      <c r="A127" s="148" t="s">
        <v>73</v>
      </c>
      <c r="B127" s="151">
        <v>0.2</v>
      </c>
      <c r="C127" s="149"/>
      <c r="D127" s="150"/>
    </row>
    <row r="128" spans="1:5" ht="60" x14ac:dyDescent="0.25">
      <c r="A128" s="139" t="s">
        <v>75</v>
      </c>
      <c r="B128" s="137">
        <v>1.4</v>
      </c>
      <c r="C128" s="138"/>
      <c r="D128" s="142"/>
    </row>
    <row r="129" spans="1:4" ht="24" x14ac:dyDescent="0.25">
      <c r="A129" s="139" t="s">
        <v>74</v>
      </c>
      <c r="B129" s="137">
        <v>0.05</v>
      </c>
      <c r="C129" s="138"/>
      <c r="D129" s="142"/>
    </row>
    <row r="130" spans="1:4" ht="24" x14ac:dyDescent="0.25">
      <c r="A130" s="139" t="s">
        <v>76</v>
      </c>
      <c r="B130" s="137">
        <v>0.19</v>
      </c>
      <c r="C130" s="138"/>
      <c r="D130" s="142"/>
    </row>
    <row r="131" spans="1:4" x14ac:dyDescent="0.25">
      <c r="A131" s="139" t="s">
        <v>77</v>
      </c>
      <c r="B131" s="137">
        <v>7.0000000000000007E-2</v>
      </c>
      <c r="C131" s="138"/>
      <c r="D131" s="142"/>
    </row>
    <row r="132" spans="1:4" ht="24" x14ac:dyDescent="0.25">
      <c r="A132" s="139" t="s">
        <v>79</v>
      </c>
      <c r="B132" s="137">
        <v>2E-3</v>
      </c>
      <c r="C132" s="138"/>
      <c r="D132" s="142"/>
    </row>
    <row r="133" spans="1:4" x14ac:dyDescent="0.25">
      <c r="A133" s="139" t="s">
        <v>9</v>
      </c>
      <c r="B133" s="137">
        <v>0.1</v>
      </c>
      <c r="C133" s="138"/>
      <c r="D133" s="142"/>
    </row>
    <row r="134" spans="1:4" ht="36" x14ac:dyDescent="0.25">
      <c r="A134" s="139" t="s">
        <v>80</v>
      </c>
      <c r="B134" s="137">
        <v>2</v>
      </c>
      <c r="C134" s="138"/>
      <c r="D134" s="142"/>
    </row>
    <row r="135" spans="1:4" ht="60" x14ac:dyDescent="0.25">
      <c r="A135" s="139" t="s">
        <v>81</v>
      </c>
      <c r="B135" s="137">
        <v>3</v>
      </c>
      <c r="C135" s="138"/>
      <c r="D135" s="142"/>
    </row>
    <row r="136" spans="1:4" ht="48" x14ac:dyDescent="0.25">
      <c r="A136" s="139" t="s">
        <v>82</v>
      </c>
      <c r="B136" s="144">
        <v>0.02</v>
      </c>
      <c r="C136" s="145"/>
      <c r="D136" s="146"/>
    </row>
    <row r="137" spans="1:4" ht="24" x14ac:dyDescent="0.25">
      <c r="A137" s="139" t="s">
        <v>83</v>
      </c>
      <c r="B137" s="144">
        <v>2.2999999999999998</v>
      </c>
      <c r="C137" s="145"/>
      <c r="D137" s="146"/>
    </row>
    <row r="138" spans="1:4" ht="24.75" thickBot="1" x14ac:dyDescent="0.3">
      <c r="A138" s="147" t="s">
        <v>84</v>
      </c>
      <c r="B138" s="140">
        <v>7.5</v>
      </c>
      <c r="C138" s="141"/>
      <c r="D138" s="143"/>
    </row>
    <row r="139" spans="1:4" ht="19.5" thickBot="1" x14ac:dyDescent="0.3">
      <c r="A139" s="186" t="s">
        <v>29</v>
      </c>
      <c r="B139" s="187"/>
      <c r="C139" s="187"/>
      <c r="D139" s="77"/>
    </row>
  </sheetData>
  <mergeCells count="53">
    <mergeCell ref="A57:A58"/>
    <mergeCell ref="A61:A62"/>
    <mergeCell ref="A63:A64"/>
    <mergeCell ref="A65:A66"/>
    <mergeCell ref="A75:A76"/>
    <mergeCell ref="A25:C25"/>
    <mergeCell ref="A139:C139"/>
    <mergeCell ref="A69:B69"/>
    <mergeCell ref="A90:C90"/>
    <mergeCell ref="A52:B52"/>
    <mergeCell ref="A31:A34"/>
    <mergeCell ref="A35:B35"/>
    <mergeCell ref="A36:B36"/>
    <mergeCell ref="A116:C116"/>
    <mergeCell ref="A115:D115"/>
    <mergeCell ref="A117:E117"/>
    <mergeCell ref="A112:B112"/>
    <mergeCell ref="A92:B92"/>
    <mergeCell ref="A40:A41"/>
    <mergeCell ref="A44:A45"/>
    <mergeCell ref="A46:A47"/>
    <mergeCell ref="E107:E110"/>
    <mergeCell ref="A74:C74"/>
    <mergeCell ref="A98:B98"/>
    <mergeCell ref="A87:B87"/>
    <mergeCell ref="A88:B88"/>
    <mergeCell ref="A97:B97"/>
    <mergeCell ref="A100:C100"/>
    <mergeCell ref="D107:D110"/>
    <mergeCell ref="A93:B93"/>
    <mergeCell ref="C107:C110"/>
    <mergeCell ref="A84:C84"/>
    <mergeCell ref="A78:A79"/>
    <mergeCell ref="A82:A83"/>
    <mergeCell ref="A85:A86"/>
    <mergeCell ref="A102:A103"/>
    <mergeCell ref="A105:A110"/>
    <mergeCell ref="A122:C122"/>
    <mergeCell ref="A124:C124"/>
    <mergeCell ref="A5:C5"/>
    <mergeCell ref="A37:C37"/>
    <mergeCell ref="A54:C54"/>
    <mergeCell ref="A71:C71"/>
    <mergeCell ref="A95:C95"/>
    <mergeCell ref="A10:A13"/>
    <mergeCell ref="A16:B16"/>
    <mergeCell ref="A17:B17"/>
    <mergeCell ref="A26:C28"/>
    <mergeCell ref="A19:C19"/>
    <mergeCell ref="A51:B51"/>
    <mergeCell ref="B107:B110"/>
    <mergeCell ref="A111:B111"/>
    <mergeCell ref="A68:B68"/>
  </mergeCells>
  <phoneticPr fontId="10" type="noConversion"/>
  <pageMargins left="0.23622047244094491" right="0.23622047244094491" top="0.19685039370078741" bottom="0.19685039370078741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4" sqref="G4"/>
    </sheetView>
  </sheetViews>
  <sheetFormatPr defaultColWidth="9.140625" defaultRowHeight="15" x14ac:dyDescent="0.25"/>
  <cols>
    <col min="1" max="1" width="6.42578125" style="1" customWidth="1"/>
    <col min="2" max="2" width="52.140625" style="7" customWidth="1"/>
    <col min="3" max="3" width="22.140625" style="1" customWidth="1"/>
    <col min="4" max="4" width="17.140625" style="1" customWidth="1"/>
    <col min="5" max="5" width="33.140625" style="1" customWidth="1"/>
    <col min="6" max="16384" width="9.140625" style="1"/>
  </cols>
  <sheetData>
    <row r="1" spans="1:5" ht="18.75" x14ac:dyDescent="0.25">
      <c r="A1" s="8" t="s">
        <v>10</v>
      </c>
      <c r="D1" s="92"/>
    </row>
    <row r="2" spans="1:5" ht="15.75" thickBot="1" x14ac:dyDescent="0.3"/>
    <row r="3" spans="1:5" s="6" customFormat="1" ht="42" customHeight="1" thickBot="1" x14ac:dyDescent="0.3">
      <c r="A3" s="198" t="s">
        <v>11</v>
      </c>
      <c r="B3" s="199"/>
      <c r="C3" s="76" t="s">
        <v>12</v>
      </c>
      <c r="D3" s="5" t="s">
        <v>13</v>
      </c>
      <c r="E3" s="5" t="s">
        <v>14</v>
      </c>
    </row>
    <row r="4" spans="1:5" ht="41.25" customHeight="1" x14ac:dyDescent="0.25">
      <c r="A4" s="93" t="s">
        <v>17</v>
      </c>
      <c r="B4" s="106" t="s">
        <v>85</v>
      </c>
      <c r="C4" s="94"/>
      <c r="D4" s="102"/>
      <c r="E4" s="98">
        <f>C4+D4</f>
        <v>0</v>
      </c>
    </row>
    <row r="5" spans="1:5" ht="37.9" customHeight="1" x14ac:dyDescent="0.25">
      <c r="A5" s="93" t="s">
        <v>18</v>
      </c>
      <c r="B5" s="107" t="s">
        <v>86</v>
      </c>
      <c r="C5" s="95"/>
      <c r="D5" s="103"/>
      <c r="E5" s="99">
        <f>C5+D5</f>
        <v>0</v>
      </c>
    </row>
    <row r="6" spans="1:5" ht="36" customHeight="1" x14ac:dyDescent="0.25">
      <c r="A6" s="93" t="s">
        <v>19</v>
      </c>
      <c r="B6" s="107" t="s">
        <v>87</v>
      </c>
      <c r="C6" s="95"/>
      <c r="D6" s="103"/>
      <c r="E6" s="99">
        <f>C6+D6</f>
        <v>0</v>
      </c>
    </row>
    <row r="7" spans="1:5" ht="47.45" customHeight="1" x14ac:dyDescent="0.25">
      <c r="A7" s="93" t="s">
        <v>20</v>
      </c>
      <c r="B7" s="107" t="s">
        <v>88</v>
      </c>
      <c r="C7" s="96"/>
      <c r="D7" s="104"/>
      <c r="E7" s="100">
        <v>0</v>
      </c>
    </row>
    <row r="8" spans="1:5" ht="45.6" customHeight="1" x14ac:dyDescent="0.25">
      <c r="A8" s="93" t="s">
        <v>21</v>
      </c>
      <c r="B8" s="107" t="s">
        <v>102</v>
      </c>
      <c r="C8" s="95"/>
      <c r="D8" s="103"/>
      <c r="E8" s="99">
        <v>0</v>
      </c>
    </row>
    <row r="9" spans="1:5" ht="39.6" customHeight="1" x14ac:dyDescent="0.25">
      <c r="A9" s="93" t="s">
        <v>22</v>
      </c>
      <c r="B9" s="107" t="s">
        <v>89</v>
      </c>
      <c r="C9" s="95"/>
      <c r="D9" s="103"/>
      <c r="E9" s="99">
        <v>0</v>
      </c>
    </row>
    <row r="10" spans="1:5" ht="25.5" customHeight="1" x14ac:dyDescent="0.25">
      <c r="A10" s="93" t="s">
        <v>23</v>
      </c>
      <c r="B10" s="107" t="s">
        <v>90</v>
      </c>
      <c r="C10" s="95"/>
      <c r="D10" s="103"/>
      <c r="E10" s="99">
        <f>C10+D10</f>
        <v>0</v>
      </c>
    </row>
    <row r="11" spans="1:5" ht="44.45" customHeight="1" x14ac:dyDescent="0.25">
      <c r="A11" s="93" t="s">
        <v>31</v>
      </c>
      <c r="B11" s="107" t="s">
        <v>91</v>
      </c>
      <c r="C11" s="95"/>
      <c r="D11" s="103"/>
      <c r="E11" s="99">
        <f>C11+D11</f>
        <v>0</v>
      </c>
    </row>
    <row r="12" spans="1:5" ht="28.9" customHeight="1" x14ac:dyDescent="0.25">
      <c r="A12" s="93" t="s">
        <v>32</v>
      </c>
      <c r="B12" s="107" t="s">
        <v>92</v>
      </c>
      <c r="C12" s="95"/>
      <c r="D12" s="103"/>
      <c r="E12" s="99">
        <f>C12+D12</f>
        <v>0</v>
      </c>
    </row>
    <row r="13" spans="1:5" ht="31.9" customHeight="1" x14ac:dyDescent="0.25">
      <c r="A13" s="93" t="s">
        <v>33</v>
      </c>
      <c r="B13" s="108" t="s">
        <v>93</v>
      </c>
      <c r="C13" s="95"/>
      <c r="D13" s="103"/>
      <c r="E13" s="99">
        <f>C13+D13</f>
        <v>0</v>
      </c>
    </row>
    <row r="14" spans="1:5" ht="29.45" customHeight="1" thickBot="1" x14ac:dyDescent="0.3">
      <c r="A14" s="93" t="s">
        <v>34</v>
      </c>
      <c r="B14" s="109" t="s">
        <v>94</v>
      </c>
      <c r="C14" s="97"/>
      <c r="D14" s="105"/>
      <c r="E14" s="101">
        <f>C14+D14</f>
        <v>0</v>
      </c>
    </row>
    <row r="15" spans="1:5" ht="40.5" customHeight="1" thickBot="1" x14ac:dyDescent="0.3">
      <c r="A15" s="196" t="s">
        <v>15</v>
      </c>
      <c r="B15" s="197"/>
      <c r="C15" s="9"/>
      <c r="D15" s="9">
        <f>SUM(D4:D14)</f>
        <v>0</v>
      </c>
      <c r="E15" s="9">
        <f>SUM(E4:E14)</f>
        <v>0</v>
      </c>
    </row>
    <row r="16" spans="1:5" ht="33.75" customHeight="1" thickBot="1" x14ac:dyDescent="0.3">
      <c r="A16" s="194" t="s">
        <v>16</v>
      </c>
      <c r="B16" s="195"/>
      <c r="C16" s="9"/>
      <c r="D16" s="9">
        <f>D15*4</f>
        <v>0</v>
      </c>
      <c r="E16" s="9">
        <f>E15*4</f>
        <v>0</v>
      </c>
    </row>
  </sheetData>
  <mergeCells count="3">
    <mergeCell ref="A16:B16"/>
    <mergeCell ref="A15:B15"/>
    <mergeCell ref="A3:B3"/>
  </mergeCells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6" ma:contentTypeDescription="Vytvoří nový dokument" ma:contentTypeScope="" ma:versionID="c1e4a3a3eb592adf2dc2a5da8afe2f8a">
  <xsd:schema xmlns:xsd="http://www.w3.org/2001/XMLSchema" xmlns:xs="http://www.w3.org/2001/XMLSchema" xmlns:p="http://schemas.microsoft.com/office/2006/metadata/properties" xmlns:ns2="f4fc66d1-0bd6-4002-8ae3-bd3679ea79f2" targetNamespace="http://schemas.microsoft.com/office/2006/metadata/properties" ma:root="true" ma:fieldsID="2878149ca25bf604563c749124778b77" ns2:_="">
    <xsd:import namespace="f4fc66d1-0bd6-4002-8ae3-bd3679ea7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24A592-1CD6-4E81-BB36-A1402017256E}"/>
</file>

<file path=customXml/itemProps2.xml><?xml version="1.0" encoding="utf-8"?>
<ds:datastoreItem xmlns:ds="http://schemas.openxmlformats.org/officeDocument/2006/customXml" ds:itemID="{4BD80D00-18D8-4BD3-AF25-6966DBF156E1}"/>
</file>

<file path=customXml/itemProps3.xml><?xml version="1.0" encoding="utf-8"?>
<ds:datastoreItem xmlns:ds="http://schemas.openxmlformats.org/officeDocument/2006/customXml" ds:itemID="{74094C2E-82C4-4F37-8068-3DA73B9B2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Položky</vt:lpstr>
      <vt:lpstr>Souhrnná kalkulace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2016-01-12T13:05:01Z</cp:lastPrinted>
  <dcterms:created xsi:type="dcterms:W3CDTF">2006-09-16T00:00:00Z</dcterms:created>
  <dcterms:modified xsi:type="dcterms:W3CDTF">2018-11-02T08:13:33Z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