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<sst xmlns="http://schemas.openxmlformats.org/spreadsheetml/2006/main" count="310" uniqueCount="171">
  <si>
    <t>Název</t>
  </si>
  <si>
    <t>Hodnota</t>
  </si>
  <si>
    <t>Nadpis rekapitulace</t>
  </si>
  <si>
    <t>Seznam prací a dodávek elektrotechnických zařízení</t>
  </si>
  <si>
    <t>Akce</t>
  </si>
  <si>
    <t xml:space="preserve">ELEKTRO
</t>
  </si>
  <si>
    <t>Projekt</t>
  </si>
  <si>
    <t>Generální oprava vnitřních rozvodů vody a kanalizace "SO 1"
Oprava kuchyně (výměna rozv. vody, kanalizace a elektroinst.)</t>
  </si>
  <si>
    <t>Investor</t>
  </si>
  <si>
    <t>Cent. soc. pom. Třinec, přísp. org.</t>
  </si>
  <si>
    <t>Z. č.</t>
  </si>
  <si>
    <t>1724</t>
  </si>
  <si>
    <t>A. č.</t>
  </si>
  <si>
    <t>Smlouva</t>
  </si>
  <si>
    <t/>
  </si>
  <si>
    <t>Vypracoval</t>
  </si>
  <si>
    <t>BUJOK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</si>
  <si>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</si>
  <si>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</si>
  <si>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</si>
  <si>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</si>
  <si>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</si>
  <si>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</si>
  <si>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</si>
  <si>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</si>
  <si>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</si>
  <si>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</si>
  <si>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</si>
  <si>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</si>
  <si>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</si>
  <si>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</si>
  <si>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</si>
  <si>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</si>
  <si>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</si>
  <si>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</si>
  <si>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</si>
  <si>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</si>
  <si>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</si>
  <si>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</si>
  <si>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</si>
  <si>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</si>
  <si>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</si>
  <si>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</si>
  <si>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</si>
  <si>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</si>
  <si>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</si>
  <si>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</si>
  <si>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</si>
  <si>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</si>
  <si>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</si>
  <si>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</si>
  <si>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</si>
  <si>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</si>
  <si>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</si>
  <si>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</si>
  <si>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</si>
  <si>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</t>
  </si>
  <si>
    <t>Rozvadč RH</t>
  </si>
  <si>
    <t>951 300 DEHNventil M TNC, 100 kA (10/350)</t>
  </si>
  <si>
    <t>ks</t>
  </si>
  <si>
    <t>Rozvaděč RH 2.1</t>
  </si>
  <si>
    <t>Rozvodnice Pragma</t>
  </si>
  <si>
    <t>BR583912CZ Jistič modulární B125/3, 15kA</t>
  </si>
  <si>
    <t>BM018310-- Jistič modulární B10/3, 10kA</t>
  </si>
  <si>
    <t>BO618613-- Jistič modulární s chráničem B13-003/A, 10kA</t>
  </si>
  <si>
    <t>BM018110-- Jistič modulární B10/1, 10kA</t>
  </si>
  <si>
    <t>BC604203-- Chránič proudový 40-2-003/AC, 6kA</t>
  </si>
  <si>
    <t>BM018320-- Jistič modulární B20/3, 10kA</t>
  </si>
  <si>
    <t>BM018313-- Jistič modulární B13/3, 10kA</t>
  </si>
  <si>
    <t>BM018325-- Jistič modulární B25/3, 10kA</t>
  </si>
  <si>
    <t>BM018332-- Jistič modulární B32/3, 10kA</t>
  </si>
  <si>
    <t>BM018316-- Jistič modulární B16/3, 10kA</t>
  </si>
  <si>
    <t>BO668616-- Jistič modulární s chráničem B16/003/A, 6kA</t>
  </si>
  <si>
    <t>BM018113-- Jistič modulární B13/1, 10kA</t>
  </si>
  <si>
    <t>BM018116-- Jistič modulární B16/1, 10kA</t>
  </si>
  <si>
    <t>Rozvodnice Pragma 96mod.  Rozvodnice Pragma 96mod. (4Řx24mod.) zap. m. bez dveří</t>
  </si>
  <si>
    <t>Pragma dveře Pragma plné dveře 96mod. (4Řx24mod.)</t>
  </si>
  <si>
    <t>Dodávky - celkem</t>
  </si>
  <si>
    <t>Elektromontáže</t>
  </si>
  <si>
    <t>RÁMEČEK, TANGO</t>
  </si>
  <si>
    <t>3901A-B10 B Rámeček pro elektroinstalační přístroje, jednonásobný; d. Tango; b. bílá</t>
  </si>
  <si>
    <t>ZÁSUVKA NN, TANGO</t>
  </si>
  <si>
    <t>5519A-A02357 B Zásuvka jednonásobná (bezšroubové svorky), s ochranným kolíkem, s clonkami; řazení 2P+PE; d. Tango; b. bílá</t>
  </si>
  <si>
    <t>OTP16BA3M Odpínač OTP16BA3M, 3p, IP65, polykarb.</t>
  </si>
  <si>
    <t>OTP25BA3M Odpínač OTP25BA3M, 3p, IP65, polykarb.</t>
  </si>
  <si>
    <t>OTP32BA3M Odpínač OTP32BA3M, 3p, IP65, polykarb.</t>
  </si>
  <si>
    <t>KABEL SILOVÝ,IZOLACE PVC</t>
  </si>
  <si>
    <t>CYKY-J 3x1.5 , pevně</t>
  </si>
  <si>
    <t>m</t>
  </si>
  <si>
    <t>CYKY-J 3x2.5 , pevně</t>
  </si>
  <si>
    <t>CYKY-J 5x1.5 , pevně</t>
  </si>
  <si>
    <t>CYKY-J 5x2.5 , pevně</t>
  </si>
  <si>
    <t>CYKY-J 5x4 , pevně</t>
  </si>
  <si>
    <t>CYKY-J 5x10 , pevně</t>
  </si>
  <si>
    <t>H05VV-F 5G1,5 H05VV-F 5G1,5 BÍLÁ/WH FÓLIE 100M</t>
  </si>
  <si>
    <t>H05VV-F 5G2,5 H05VV-F 5G2,5 BÍLÁ/WH FÓLIE 100M</t>
  </si>
  <si>
    <t>H05VV-F 5G4 BÍLÁ/WH H05VV-F 5G4 BÍLÁ/WH FÓLIE 100M</t>
  </si>
  <si>
    <t>Jednožilové vodiče pro pevné uložení LiY, H05V-K, H07V-K</t>
  </si>
  <si>
    <t>H07V-K 16 , pevně</t>
  </si>
  <si>
    <t>H07V-K 6 , pevně</t>
  </si>
  <si>
    <t>KRYT SPÍNAČE, TANGO</t>
  </si>
  <si>
    <t>3558A-A651 B Kryt spínače kolébkového; d. Tango; b. bílá</t>
  </si>
  <si>
    <t>PŘÍSTROJ SPÍNAČE</t>
  </si>
  <si>
    <t>3559-A01345 Přístroj spínače jednopólového (bezšroubové svorky); řazení 1, 1So (do hořlavých podkladů B až F)</t>
  </si>
  <si>
    <t>3559-A05345 Přístroj přepínače sériového (bezšroubové svorky); řazení 5 (do hořlavých podkladů B až F)</t>
  </si>
  <si>
    <t>KRABICE</t>
  </si>
  <si>
    <t>KU 68-1902 KRABICE ODBOČNÁ</t>
  </si>
  <si>
    <t>KP 68 KRABICE PŘÍSTROJOVÁ</t>
  </si>
  <si>
    <t>KO 125 E/EQ02 KRABICE ODB. S EQ SVORK.</t>
  </si>
  <si>
    <t>1216E TRUBKA OHEBNÁ - SUPER MONOFLEX 16 750N</t>
  </si>
  <si>
    <t>1225 TRUBKA OHEBNÁ - SUPER MONOFLEX 25 750N</t>
  </si>
  <si>
    <t xml:space="preserve"> XT 18W/840 FLH1                    OSRAM</t>
  </si>
  <si>
    <t xml:space="preserve"> L 36W/840 FLH1                     OSRAM</t>
  </si>
  <si>
    <t>ORAVA</t>
  </si>
  <si>
    <t>OP-EP-118 IP 65; napětí: 230V; zdroj: 1x18W; plast: polykarbonát; EP</t>
  </si>
  <si>
    <t>OP-EP-236 IP 65; napětí: 230V; zdroj: 2x36W; plast: polykarbonát; EP</t>
  </si>
  <si>
    <t>VYSEKANI KAPES VE ZDIVU</t>
  </si>
  <si>
    <t>CIHELNEM PRO KRABICE</t>
  </si>
  <si>
    <t xml:space="preserve"> 50x50x50 mm</t>
  </si>
  <si>
    <t>VYSEKANI RYH VE ZDIVU</t>
  </si>
  <si>
    <t>CIHELNEM - HLOUBKA 30mm</t>
  </si>
  <si>
    <t xml:space="preserve"> Sire 70 mm</t>
  </si>
  <si>
    <t xml:space="preserve"> Sire 100 mm</t>
  </si>
  <si>
    <t>CIHELNEM - HLOUBKA 50mm</t>
  </si>
  <si>
    <t>VYSEKANI RYH V PODHLEDU STROPU</t>
  </si>
  <si>
    <t>Z TVARNIC - HLOUBKA 30mm</t>
  </si>
  <si>
    <t xml:space="preserve"> Sire 30 mm</t>
  </si>
  <si>
    <t>Revize</t>
  </si>
  <si>
    <t>hod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</si>
  <si>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</si>
  <si>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</si>
  <si>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</si>
  <si>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</si>
  <si>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</si>
  <si>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</si>
  <si>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</si>
  <si>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</si>
  <si>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</si>
  <si>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</si>
  <si>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</si>
  <si>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</si>
  <si>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</si>
  <si>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</si>
  <si>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</si>
  <si>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</si>
  <si>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</si>
  <si>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</si>
  <si>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</si>
  <si>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</si>
  <si>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</si>
  <si>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</si>
  <si>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</si>
  <si>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</si>
  <si>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</si>
  <si>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</si>
  <si>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</si>
  <si>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</si>
  <si>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</si>
  <si>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</si>
  <si>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Demontáže</t>
  </si>
  <si>
    <t>Demontáž rozváděčů litinových, hliníkových nebo plastových sestavy hmotnosti</t>
  </si>
  <si>
    <t xml:space="preserve"> přes 100 do 300 kg</t>
  </si>
  <si>
    <t>Demontáž svítidel, vyp. atd.</t>
  </si>
  <si>
    <t>Demontáže - celkem</t>
  </si>
  <si>
    <t xml:space="preserve">  Demontáže</t>
  </si>
  <si>
    <t>ZÁSUVKA NN KOMPLETNÍ, TANGO IP 44</t>
  </si>
  <si>
    <t>5518A-2999 B Zásuvka jednonásobná IP 44, s ochranným kolíkem, s clonkami, s víčkem; řazení 2P+PE; d. Tango; b. bílá</t>
  </si>
  <si>
    <t>SPÍNAČ, PŘEPÍNAČ KOMPLETNÍ, TANGO IP 44</t>
  </si>
  <si>
    <t>3558A-06940 B Přepínač střídavý IP 44, zapuštěná montáž; řazení 6 (1); d. Tango; b. bílá</t>
  </si>
  <si>
    <t>3558A-05940 B Přepínač sériový IP 44, zapuštěná montáž; řazení 5; d. Tango; b. bílá</t>
  </si>
  <si>
    <t>OVLÁDAČ KOMPLETNÍ, TANGO IP 44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</si>
</sst>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b/>
      <sz val="10"/>
      <color indexed="8"/>
      <name val="敓潧⁥䥕缀"/>
      <family val="0"/>
    </font>
    <font>
      <b/>
      <sz val="9"/>
      <color indexed="8"/>
      <name val="敓潧⁥䥕缀"/>
      <family val="0"/>
    </font>
    <font>
      <i/>
      <sz val="10"/>
      <color indexed="8"/>
      <name val="敓潧⁥䥕缀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缀"/>
      <family val="0"/>
    </font>
    <font>
      <b/>
      <sz val="11"/>
      <color rgb="FF000000"/>
      <name val="敓潧⁥䥕缀"/>
      <family val="0"/>
    </font>
    <font>
      <b/>
      <sz val="10"/>
      <color rgb="FF000000"/>
      <name val="敓潧⁥䥕缀"/>
      <family val="0"/>
    </font>
    <font>
      <b/>
      <sz val="9"/>
      <color rgb="FF000000"/>
      <name val="敓潧⁥䥕缀"/>
      <family val="0"/>
    </font>
    <font>
      <i/>
      <sz val="10"/>
      <color rgb="FF000000"/>
      <name val="敓潧⁥䥕缀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9" fontId="39" fillId="38" borderId="10" xfId="0" applyNumberFormat="1" applyFont="1" applyFill="1" applyBorder="1" applyAlignment="1">
      <alignment horizontal="left"/>
    </xf>
    <xf numFmtId="4" fontId="39" fillId="38" borderId="10" xfId="0" applyNumberFormat="1" applyFont="1" applyFill="1" applyBorder="1" applyAlignment="1">
      <alignment horizontal="right"/>
    </xf>
    <xf numFmtId="49" fontId="43" fillId="39" borderId="10" xfId="0" applyNumberFormat="1" applyFont="1" applyFill="1" applyBorder="1" applyAlignment="1">
      <alignment horizontal="left"/>
    </xf>
    <xf numFmtId="4" fontId="43" fillId="39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lef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131</v>
      </c>
      <c r="C1" s="12" t="s">
        <v>132</v>
      </c>
      <c r="D1" s="3"/>
    </row>
    <row r="2" spans="1:4" ht="15">
      <c r="A2" s="6" t="s">
        <v>133</v>
      </c>
      <c r="B2" s="20"/>
      <c r="C2" s="20"/>
      <c r="D2" s="3"/>
    </row>
    <row r="3" spans="1:4" ht="15">
      <c r="A3" s="7" t="s">
        <v>134</v>
      </c>
      <c r="B3" s="14">
        <f>(Rozpočet!E24)</f>
        <v>0</v>
      </c>
      <c r="C3" s="14"/>
      <c r="D3" s="3"/>
    </row>
    <row r="4" spans="1:4" ht="15">
      <c r="A4" s="7" t="s">
        <v>135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136</v>
      </c>
      <c r="B5" s="14"/>
      <c r="C5" s="14">
        <f>(Rozpočet!E98)+0</f>
        <v>0</v>
      </c>
      <c r="D5" s="3"/>
    </row>
    <row r="6" spans="1:4" ht="15">
      <c r="A6" s="7" t="s">
        <v>137</v>
      </c>
      <c r="B6" s="14"/>
      <c r="C6" s="14">
        <f>(Rozpočet!G24)+(Rozpočet!G98)+0</f>
        <v>0</v>
      </c>
      <c r="D6" s="3"/>
    </row>
    <row r="7" spans="1:4" ht="15">
      <c r="A7" s="8" t="s">
        <v>138</v>
      </c>
      <c r="B7" s="21">
        <f>B3+B4</f>
        <v>0</v>
      </c>
      <c r="C7" s="21">
        <f>C3+C4+C5+C6</f>
        <v>0</v>
      </c>
      <c r="D7" s="3"/>
    </row>
    <row r="8" spans="1:4" ht="15">
      <c r="A8" s="7" t="s">
        <v>139</v>
      </c>
      <c r="B8" s="14"/>
      <c r="C8" s="14">
        <f>(C5+C6)*Parametry!B18/100</f>
        <v>0</v>
      </c>
      <c r="D8" s="3"/>
    </row>
    <row r="9" spans="1:4" ht="15">
      <c r="A9" s="7" t="s">
        <v>140</v>
      </c>
      <c r="B9" s="14"/>
      <c r="C9" s="14">
        <f>0+0</f>
        <v>0</v>
      </c>
      <c r="D9" s="3"/>
    </row>
    <row r="10" spans="1:4" ht="15">
      <c r="A10" s="7" t="s">
        <v>141</v>
      </c>
      <c r="B10" s="14"/>
      <c r="C10" s="14">
        <f>0+0</f>
        <v>0</v>
      </c>
      <c r="D10" s="3"/>
    </row>
    <row r="11" spans="1:4" ht="15">
      <c r="A11" s="7" t="s">
        <v>142</v>
      </c>
      <c r="B11" s="14"/>
      <c r="C11" s="14">
        <f>(C9+C10)*Parametry!B19/100</f>
        <v>0</v>
      </c>
      <c r="D11" s="3"/>
    </row>
    <row r="12" spans="1:4" ht="15">
      <c r="A12" s="8" t="s">
        <v>143</v>
      </c>
      <c r="B12" s="21">
        <f>B7</f>
        <v>0</v>
      </c>
      <c r="C12" s="21">
        <f>C7+C8+C9+C10+C11</f>
        <v>0</v>
      </c>
      <c r="D12" s="3"/>
    </row>
    <row r="13" spans="1:4" ht="15">
      <c r="A13" s="7" t="s">
        <v>144</v>
      </c>
      <c r="B13" s="14"/>
      <c r="C13" s="14">
        <f>(B12+C12)*Parametry!B20/100</f>
        <v>0</v>
      </c>
      <c r="D13" s="3"/>
    </row>
    <row r="14" spans="1:4" ht="15">
      <c r="A14" s="7" t="s">
        <v>145</v>
      </c>
      <c r="B14" s="14"/>
      <c r="C14" s="14">
        <f>(B12+C12)*Parametry!B21/100</f>
        <v>0</v>
      </c>
      <c r="D14" s="3"/>
    </row>
    <row r="15" spans="1:4" ht="15">
      <c r="A15" s="7" t="s">
        <v>146</v>
      </c>
      <c r="B15" s="14"/>
      <c r="C15" s="14">
        <f>(B7+C7)*Parametry!B22/100</f>
        <v>0</v>
      </c>
      <c r="D15" s="3"/>
    </row>
    <row r="16" spans="1:4" ht="15">
      <c r="A16" s="6" t="s">
        <v>147</v>
      </c>
      <c r="B16" s="20"/>
      <c r="C16" s="20">
        <f>B12+C12+C13+C14+C15</f>
        <v>0</v>
      </c>
      <c r="D16" s="3"/>
    </row>
    <row r="17" spans="1:4" ht="15">
      <c r="A17" s="7" t="s">
        <v>14</v>
      </c>
      <c r="B17" s="14"/>
      <c r="C17" s="14"/>
      <c r="D17" s="3"/>
    </row>
    <row r="18" spans="1:4" ht="15">
      <c r="A18" s="6" t="s">
        <v>148</v>
      </c>
      <c r="B18" s="20"/>
      <c r="C18" s="20"/>
      <c r="D18" s="3"/>
    </row>
    <row r="19" spans="1:4" ht="15">
      <c r="A19" s="7" t="s">
        <v>149</v>
      </c>
      <c r="B19" s="14"/>
      <c r="C19" s="14">
        <f>C12*Parametry!B23/100</f>
        <v>0</v>
      </c>
      <c r="D19" s="3"/>
    </row>
    <row r="20" spans="1:4" ht="15">
      <c r="A20" s="7" t="s">
        <v>150</v>
      </c>
      <c r="B20" s="14"/>
      <c r="C20" s="14">
        <f>C12*Parametry!B24/100</f>
        <v>0</v>
      </c>
      <c r="D20" s="3"/>
    </row>
    <row r="21" spans="1:4" ht="15">
      <c r="A21" s="6" t="s">
        <v>151</v>
      </c>
      <c r="B21" s="20"/>
      <c r="C21" s="20">
        <f>C19+C20</f>
        <v>0</v>
      </c>
      <c r="D21" s="3"/>
    </row>
    <row r="22" spans="1:4" ht="15">
      <c r="A22" s="7" t="s">
        <v>152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14</v>
      </c>
      <c r="B23" s="14"/>
      <c r="C23" s="14"/>
      <c r="D23" s="3"/>
    </row>
    <row r="24" spans="1:4" ht="15">
      <c r="A24" s="4" t="s">
        <v>153</v>
      </c>
      <c r="B24" s="13"/>
      <c r="C24" s="13">
        <f>C16+C21+C22</f>
        <v>0</v>
      </c>
      <c r="D24" s="3"/>
    </row>
    <row r="25" spans="1:4" ht="15">
      <c r="A25" s="7" t="s">
        <v>154</v>
      </c>
      <c r="B25" s="14">
        <f>(SUM(Rozpočet!E4,Rozpočet!E6:E22)+SUM(Rozpočet!E26:E61,Rozpočet!E63:E68,Rozpočet!E70:E83,Rozpočet!E85:E87,Rozpočet!E89:E97))+(SUM(Rozpočet!G4,Rozpočet!G6:G22)+SUM(Rozpočet!G26:G61,Rozpočet!G63:G68,Rozpočet!G70:G83,Rozpočet!G85:G87,Rozpočet!G89:G96))+B4+C4+C8+C11+C13+C14+C15+C21+C22</f>
        <v>0</v>
      </c>
      <c r="C25" s="14">
        <f>B25*Parametry!B31/100</f>
        <v>0</v>
      </c>
      <c r="D25" s="3"/>
    </row>
    <row r="26" spans="1:4" ht="15">
      <c r="A26" s="7" t="s">
        <v>155</v>
      </c>
      <c r="B26" s="14">
        <f>(SUM(Rozpočet!E6,Rozpočet!E20)+SUM(Rozpočet!E26,Rozpočet!E28,Rozpočet!E30,Rozpočet!E35,Rozpočet!E45,Rozpočet!E48,Rozpočet!E51,Rozpočet!E53,Rozpočet!E56,Rozpočet!E63,Rozpočet!E66,Rozpočet!E70:E71,Rozpočet!E73:E74,Rozpočet!E77:E78,Rozpočet!E80:E81,Rozpočet!E85,Rozpočet!E89,Rozpočet!E91,Rozpočet!E93,Rozpočet!E96))+(SUM(Rozpočet!G6,Rozpočet!G20)+SUM(Rozpočet!G26,Rozpočet!G28,Rozpočet!G30,Rozpočet!G35,Rozpočet!G45,Rozpočet!G48,Rozpočet!G51,Rozpočet!G53,Rozpočet!G56,Rozpočet!G63,Rozpočet!G66,Rozpočet!G70:G71,Rozpočet!G73:G74,Rozpočet!G77:G78,Rozpočet!G80:G81,Rozpočet!G85,Rozpočet!G89,Rozpočet!G91,Rozpočet!G93,Rozpočet!G96))</f>
        <v>0</v>
      </c>
      <c r="C26" s="14">
        <f>B26*Parametry!B32/100</f>
        <v>0</v>
      </c>
      <c r="D26" s="3"/>
    </row>
    <row r="27" spans="1:4" ht="15">
      <c r="A27" s="4" t="s">
        <v>156</v>
      </c>
      <c r="B27" s="13"/>
      <c r="C27" s="13">
        <f>C24+C25+C26</f>
        <v>0</v>
      </c>
      <c r="D27" s="3"/>
    </row>
    <row r="28" spans="1:4" ht="15">
      <c r="A28" s="7" t="s">
        <v>14</v>
      </c>
      <c r="B28" s="14"/>
      <c r="C28" s="14"/>
      <c r="D28" s="3"/>
    </row>
    <row r="29" spans="1:4" ht="15">
      <c r="A29" s="7" t="s">
        <v>157</v>
      </c>
      <c r="B29" s="14"/>
      <c r="C29" s="14">
        <f>C24*Parametry!B29/100</f>
        <v>0</v>
      </c>
      <c r="D29" s="3"/>
    </row>
    <row r="30" spans="1:4" ht="15">
      <c r="A30" s="7" t="s">
        <v>157</v>
      </c>
      <c r="B30" s="14"/>
      <c r="C30" s="14">
        <f>C24*Parametry!B30/100</f>
        <v>0</v>
      </c>
      <c r="D30" s="3"/>
    </row>
    <row r="31" spans="1:4" ht="15">
      <c r="A31" s="6" t="s">
        <v>158</v>
      </c>
      <c r="B31" s="22" t="s">
        <v>50</v>
      </c>
      <c r="C31" s="22" t="s">
        <v>52</v>
      </c>
      <c r="D31" s="3"/>
    </row>
    <row r="32" spans="1:4" ht="15">
      <c r="A32" s="7" t="s">
        <v>56</v>
      </c>
      <c r="B32" s="14">
        <f>(Rozpočet!E24)</f>
        <v>0</v>
      </c>
      <c r="C32" s="14">
        <f>(Rozpočet!G24)</f>
        <v>0</v>
      </c>
      <c r="D32" s="3"/>
    </row>
    <row r="33" spans="1:4" ht="15">
      <c r="A33" s="7" t="s">
        <v>78</v>
      </c>
      <c r="B33" s="14">
        <f>(Rozpočet!E98)</f>
        <v>0</v>
      </c>
      <c r="C33" s="14">
        <f>(Rozpočet!G98)</f>
        <v>0</v>
      </c>
      <c r="D33" s="3"/>
    </row>
    <row r="34" spans="1:4" ht="15">
      <c r="A34" s="7" t="s">
        <v>164</v>
      </c>
      <c r="B34" s="14">
        <f>(Rozpočet!E88)</f>
        <v>0</v>
      </c>
      <c r="C34" s="14">
        <f>(Rozpočet!G88)</f>
        <v>0</v>
      </c>
      <c r="D34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4.8515625" style="1" bestFit="1" customWidth="1"/>
    <col min="2" max="2" width="4.00390625" style="1" bestFit="1" customWidth="1"/>
    <col min="3" max="3" width="5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  <c r="J1" s="3"/>
      <c r="K1" s="3"/>
      <c r="L1" s="10">
        <f>Parametry!B34/100*E27+Parametry!B34/100*E29+Parametry!B34/100*E31+Parametry!B34/100*E32+Parametry!B34/100*E33+Parametry!B34/100*E34+Parametry!B34/100*E36+Parametry!B34/100*E37+Parametry!B34/100*E38+Parametry!B34/100*E39+Parametry!B34/100*E40+Parametry!B34/100*E41+Parametry!B34/100*E42+Parametry!B34/100*E43+Parametry!B34/100*E44+Parametry!B34/100*E46+Parametry!B34/100*E47+Parametry!B34/100*E49+Parametry!B34/100*E50+Parametry!B34/100*E52+Parametry!B34/100*E54+Parametry!B34/100*E55+Parametry!B34/100*E57</f>
        <v>0</v>
      </c>
    </row>
    <row r="2" spans="1:11" ht="15">
      <c r="A2" s="4" t="s">
        <v>56</v>
      </c>
      <c r="B2" s="4" t="s">
        <v>14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7" t="s">
        <v>57</v>
      </c>
      <c r="B3" s="7" t="s">
        <v>14</v>
      </c>
      <c r="C3" s="14"/>
      <c r="D3" s="14"/>
      <c r="E3" s="14"/>
      <c r="F3" s="14"/>
      <c r="G3" s="14"/>
      <c r="H3" s="14">
        <f>D3+F3</f>
        <v>0</v>
      </c>
      <c r="I3" s="14">
        <f>E3+G3</f>
        <v>0</v>
      </c>
      <c r="J3" s="3"/>
      <c r="K3" s="3"/>
    </row>
    <row r="4" spans="1:11" ht="15">
      <c r="A4" s="7" t="s">
        <v>58</v>
      </c>
      <c r="B4" s="7" t="s">
        <v>59</v>
      </c>
      <c r="C4" s="14">
        <v>1</v>
      </c>
      <c r="D4" s="14"/>
      <c r="E4" s="14">
        <f>C4*D4</f>
        <v>0</v>
      </c>
      <c r="F4" s="14"/>
      <c r="G4" s="14">
        <f>C4*F4</f>
        <v>0</v>
      </c>
      <c r="H4" s="14">
        <f>D4+F4</f>
        <v>0</v>
      </c>
      <c r="I4" s="14">
        <f>E4+G4</f>
        <v>0</v>
      </c>
      <c r="J4" s="3"/>
      <c r="K4" s="3"/>
    </row>
    <row r="5" spans="1:11" ht="15">
      <c r="A5" s="15" t="s">
        <v>60</v>
      </c>
      <c r="B5" s="15" t="s">
        <v>14</v>
      </c>
      <c r="C5" s="16"/>
      <c r="D5" s="16"/>
      <c r="E5" s="16"/>
      <c r="F5" s="16"/>
      <c r="G5" s="16"/>
      <c r="H5" s="16"/>
      <c r="I5" s="16"/>
      <c r="J5" s="3"/>
      <c r="K5" s="3"/>
    </row>
    <row r="6" spans="1:11" ht="15">
      <c r="A6" s="17" t="s">
        <v>61</v>
      </c>
      <c r="B6" s="17" t="s">
        <v>14</v>
      </c>
      <c r="C6" s="18"/>
      <c r="D6" s="18"/>
      <c r="E6" s="18"/>
      <c r="F6" s="18"/>
      <c r="G6" s="18"/>
      <c r="H6" s="18"/>
      <c r="I6" s="18"/>
      <c r="J6" s="3"/>
      <c r="K6" s="3"/>
    </row>
    <row r="7" spans="1:11" ht="15">
      <c r="A7" s="7" t="s">
        <v>62</v>
      </c>
      <c r="B7" s="7" t="s">
        <v>59</v>
      </c>
      <c r="C7" s="14">
        <v>1</v>
      </c>
      <c r="D7" s="14"/>
      <c r="E7" s="14">
        <f>C7*D7</f>
        <v>0</v>
      </c>
      <c r="F7" s="14"/>
      <c r="G7" s="14">
        <f>C7*F7</f>
        <v>0</v>
      </c>
      <c r="H7" s="14">
        <f>D7+F7</f>
        <v>0</v>
      </c>
      <c r="I7" s="14">
        <f>E7+G7</f>
        <v>0</v>
      </c>
      <c r="J7" s="3"/>
      <c r="K7" s="3"/>
    </row>
    <row r="8" spans="1:11" ht="15">
      <c r="A8" s="7" t="s">
        <v>63</v>
      </c>
      <c r="B8" s="7" t="s">
        <v>59</v>
      </c>
      <c r="C8" s="14">
        <v>3</v>
      </c>
      <c r="D8" s="14"/>
      <c r="E8" s="14">
        <f>C8*D8</f>
        <v>0</v>
      </c>
      <c r="F8" s="14"/>
      <c r="G8" s="14">
        <f>C8*F8</f>
        <v>0</v>
      </c>
      <c r="H8" s="14">
        <f>D8+F8</f>
        <v>0</v>
      </c>
      <c r="I8" s="14">
        <f>E8+G8</f>
        <v>0</v>
      </c>
      <c r="J8" s="3"/>
      <c r="K8" s="3"/>
    </row>
    <row r="9" spans="1:11" ht="15">
      <c r="A9" s="7" t="s">
        <v>64</v>
      </c>
      <c r="B9" s="7" t="s">
        <v>59</v>
      </c>
      <c r="C9" s="14">
        <v>2</v>
      </c>
      <c r="D9" s="14"/>
      <c r="E9" s="14">
        <f>C9*D9</f>
        <v>0</v>
      </c>
      <c r="F9" s="14"/>
      <c r="G9" s="14">
        <f>C9*F9</f>
        <v>0</v>
      </c>
      <c r="H9" s="14">
        <f>D9+F9</f>
        <v>0</v>
      </c>
      <c r="I9" s="14">
        <f>E9+G9</f>
        <v>0</v>
      </c>
      <c r="J9" s="3"/>
      <c r="K9" s="3"/>
    </row>
    <row r="10" spans="1:11" ht="15">
      <c r="A10" s="7" t="s">
        <v>65</v>
      </c>
      <c r="B10" s="7" t="s">
        <v>59</v>
      </c>
      <c r="C10" s="14">
        <v>20</v>
      </c>
      <c r="D10" s="14"/>
      <c r="E10" s="14">
        <f>C10*D10</f>
        <v>0</v>
      </c>
      <c r="F10" s="14"/>
      <c r="G10" s="14">
        <f>C10*F10</f>
        <v>0</v>
      </c>
      <c r="H10" s="14">
        <f>D10+F10</f>
        <v>0</v>
      </c>
      <c r="I10" s="14">
        <f>E10+G10</f>
        <v>0</v>
      </c>
      <c r="J10" s="3"/>
      <c r="K10" s="3"/>
    </row>
    <row r="11" spans="1:11" ht="15">
      <c r="A11" s="7" t="s">
        <v>66</v>
      </c>
      <c r="B11" s="7" t="s">
        <v>59</v>
      </c>
      <c r="C11" s="14">
        <v>1</v>
      </c>
      <c r="D11" s="14"/>
      <c r="E11" s="14">
        <f>C11*D11</f>
        <v>0</v>
      </c>
      <c r="F11" s="14"/>
      <c r="G11" s="14">
        <f>C11*F11</f>
        <v>0</v>
      </c>
      <c r="H11" s="14">
        <f>D11+F11</f>
        <v>0</v>
      </c>
      <c r="I11" s="14">
        <f>E11+G11</f>
        <v>0</v>
      </c>
      <c r="J11" s="3"/>
      <c r="K11" s="3"/>
    </row>
    <row r="12" spans="1:11" ht="15">
      <c r="A12" s="7" t="s">
        <v>67</v>
      </c>
      <c r="B12" s="7" t="s">
        <v>59</v>
      </c>
      <c r="C12" s="14">
        <v>1</v>
      </c>
      <c r="D12" s="14"/>
      <c r="E12" s="14">
        <f>C12*D12</f>
        <v>0</v>
      </c>
      <c r="F12" s="14"/>
      <c r="G12" s="14">
        <f>C12*F12</f>
        <v>0</v>
      </c>
      <c r="H12" s="14">
        <f>D12+F12</f>
        <v>0</v>
      </c>
      <c r="I12" s="14">
        <f>E12+G12</f>
        <v>0</v>
      </c>
      <c r="J12" s="3"/>
      <c r="K12" s="3"/>
    </row>
    <row r="13" spans="1:11" ht="15">
      <c r="A13" s="7" t="s">
        <v>68</v>
      </c>
      <c r="B13" s="7" t="s">
        <v>59</v>
      </c>
      <c r="C13" s="14">
        <v>1</v>
      </c>
      <c r="D13" s="14"/>
      <c r="E13" s="14">
        <f>C13*D13</f>
        <v>0</v>
      </c>
      <c r="F13" s="14"/>
      <c r="G13" s="14">
        <f>C13*F13</f>
        <v>0</v>
      </c>
      <c r="H13" s="14">
        <f>D13+F13</f>
        <v>0</v>
      </c>
      <c r="I13" s="14">
        <f>E13+G13</f>
        <v>0</v>
      </c>
      <c r="J13" s="3"/>
      <c r="K13" s="3"/>
    </row>
    <row r="14" spans="1:11" ht="15">
      <c r="A14" s="7" t="s">
        <v>69</v>
      </c>
      <c r="B14" s="7" t="s">
        <v>59</v>
      </c>
      <c r="C14" s="14">
        <v>1</v>
      </c>
      <c r="D14" s="14"/>
      <c r="E14" s="14">
        <f>C14*D14</f>
        <v>0</v>
      </c>
      <c r="F14" s="14"/>
      <c r="G14" s="14">
        <f>C14*F14</f>
        <v>0</v>
      </c>
      <c r="H14" s="14">
        <f>D14+F14</f>
        <v>0</v>
      </c>
      <c r="I14" s="14">
        <f>E14+G14</f>
        <v>0</v>
      </c>
      <c r="J14" s="3"/>
      <c r="K14" s="3"/>
    </row>
    <row r="15" spans="1:11" ht="15">
      <c r="A15" s="7" t="s">
        <v>70</v>
      </c>
      <c r="B15" s="7" t="s">
        <v>59</v>
      </c>
      <c r="C15" s="14">
        <v>1</v>
      </c>
      <c r="D15" s="14"/>
      <c r="E15" s="14">
        <f>C15*D15</f>
        <v>0</v>
      </c>
      <c r="F15" s="14"/>
      <c r="G15" s="14">
        <f>C15*F15</f>
        <v>0</v>
      </c>
      <c r="H15" s="14">
        <f>D15+F15</f>
        <v>0</v>
      </c>
      <c r="I15" s="14">
        <f>E15+G15</f>
        <v>0</v>
      </c>
      <c r="J15" s="3"/>
      <c r="K15" s="3"/>
    </row>
    <row r="16" spans="1:11" ht="15">
      <c r="A16" s="7" t="s">
        <v>71</v>
      </c>
      <c r="B16" s="7" t="s">
        <v>59</v>
      </c>
      <c r="C16" s="14">
        <v>1</v>
      </c>
      <c r="D16" s="14"/>
      <c r="E16" s="14">
        <f>C16*D16</f>
        <v>0</v>
      </c>
      <c r="F16" s="14"/>
      <c r="G16" s="14">
        <f>C16*F16</f>
        <v>0</v>
      </c>
      <c r="H16" s="14">
        <f>D16+F16</f>
        <v>0</v>
      </c>
      <c r="I16" s="14">
        <f>E16+G16</f>
        <v>0</v>
      </c>
      <c r="J16" s="3"/>
      <c r="K16" s="3"/>
    </row>
    <row r="17" spans="1:11" ht="15">
      <c r="A17" s="7" t="s">
        <v>72</v>
      </c>
      <c r="B17" s="7" t="s">
        <v>59</v>
      </c>
      <c r="C17" s="14">
        <v>3</v>
      </c>
      <c r="D17" s="14"/>
      <c r="E17" s="14">
        <f>C17*D17</f>
        <v>0</v>
      </c>
      <c r="F17" s="14"/>
      <c r="G17" s="14">
        <f>C17*F17</f>
        <v>0</v>
      </c>
      <c r="H17" s="14">
        <f>D17+F17</f>
        <v>0</v>
      </c>
      <c r="I17" s="14">
        <f>E17+G17</f>
        <v>0</v>
      </c>
      <c r="J17" s="3"/>
      <c r="K17" s="3"/>
    </row>
    <row r="18" spans="1:11" ht="15">
      <c r="A18" s="7" t="s">
        <v>73</v>
      </c>
      <c r="B18" s="7" t="s">
        <v>59</v>
      </c>
      <c r="C18" s="14">
        <v>1</v>
      </c>
      <c r="D18" s="14"/>
      <c r="E18" s="14">
        <f>C18*D18</f>
        <v>0</v>
      </c>
      <c r="F18" s="14"/>
      <c r="G18" s="14">
        <f>C18*F18</f>
        <v>0</v>
      </c>
      <c r="H18" s="14">
        <f>D18+F18</f>
        <v>0</v>
      </c>
      <c r="I18" s="14">
        <f>E18+G18</f>
        <v>0</v>
      </c>
      <c r="J18" s="3"/>
      <c r="K18" s="3"/>
    </row>
    <row r="19" spans="1:11" ht="15">
      <c r="A19" s="7" t="s">
        <v>74</v>
      </c>
      <c r="B19" s="7" t="s">
        <v>59</v>
      </c>
      <c r="C19" s="14">
        <v>4</v>
      </c>
      <c r="D19" s="14"/>
      <c r="E19" s="14">
        <f>C19*D19</f>
        <v>0</v>
      </c>
      <c r="F19" s="14"/>
      <c r="G19" s="14">
        <f>C19*F19</f>
        <v>0</v>
      </c>
      <c r="H19" s="14">
        <f>D19+F19</f>
        <v>0</v>
      </c>
      <c r="I19" s="14">
        <f>E19+G19</f>
        <v>0</v>
      </c>
      <c r="J19" s="3"/>
      <c r="K19" s="3"/>
    </row>
    <row r="20" spans="1:11" ht="15">
      <c r="A20" s="17" t="s">
        <v>61</v>
      </c>
      <c r="B20" s="17" t="s">
        <v>14</v>
      </c>
      <c r="C20" s="18"/>
      <c r="D20" s="18"/>
      <c r="E20" s="18"/>
      <c r="F20" s="18"/>
      <c r="G20" s="18"/>
      <c r="H20" s="18"/>
      <c r="I20" s="18"/>
      <c r="J20" s="3"/>
      <c r="K20" s="3"/>
    </row>
    <row r="21" spans="1:11" ht="15">
      <c r="A21" s="7" t="s">
        <v>75</v>
      </c>
      <c r="B21" s="7" t="s">
        <v>59</v>
      </c>
      <c r="C21" s="14">
        <v>1</v>
      </c>
      <c r="D21" s="14"/>
      <c r="E21" s="14">
        <f>C21*D21</f>
        <v>0</v>
      </c>
      <c r="F21" s="14"/>
      <c r="G21" s="14">
        <f>C21*F21</f>
        <v>0</v>
      </c>
      <c r="H21" s="14">
        <f>D21+F21</f>
        <v>0</v>
      </c>
      <c r="I21" s="14">
        <f>E21+G21</f>
        <v>0</v>
      </c>
      <c r="J21" s="3"/>
      <c r="K21" s="3"/>
    </row>
    <row r="22" spans="1:11" ht="15">
      <c r="A22" s="7" t="s">
        <v>76</v>
      </c>
      <c r="B22" s="7" t="s">
        <v>59</v>
      </c>
      <c r="C22" s="14">
        <v>1</v>
      </c>
      <c r="D22" s="14"/>
      <c r="E22" s="14">
        <f>C22*D22</f>
        <v>0</v>
      </c>
      <c r="F22" s="14"/>
      <c r="G22" s="14">
        <f>C22*F22</f>
        <v>0</v>
      </c>
      <c r="H22" s="14">
        <f>D22+F22</f>
        <v>0</v>
      </c>
      <c r="I22" s="14">
        <f>E22+G22</f>
        <v>0</v>
      </c>
      <c r="J22" s="3"/>
      <c r="K22" s="3"/>
    </row>
    <row r="23" spans="1:11" ht="15">
      <c r="A23" s="7" t="s">
        <v>14</v>
      </c>
      <c r="B23" s="7" t="s">
        <v>14</v>
      </c>
      <c r="C23" s="14"/>
      <c r="D23" s="14"/>
      <c r="E23" s="14"/>
      <c r="F23" s="14"/>
      <c r="G23" s="14"/>
      <c r="H23" s="14">
        <f>D23+F23</f>
        <v>0</v>
      </c>
      <c r="I23" s="14">
        <f>E23+G23</f>
        <v>0</v>
      </c>
      <c r="J23" s="3"/>
      <c r="K23" s="3"/>
    </row>
    <row r="24" spans="1:11" ht="15">
      <c r="A24" s="4" t="s">
        <v>77</v>
      </c>
      <c r="B24" s="4" t="s">
        <v>14</v>
      </c>
      <c r="C24" s="13"/>
      <c r="D24" s="13"/>
      <c r="E24" s="13">
        <f>SUM(E3:E23)</f>
        <v>0</v>
      </c>
      <c r="F24" s="13"/>
      <c r="G24" s="13">
        <f>SUM(G3:G23)</f>
        <v>0</v>
      </c>
      <c r="H24" s="13"/>
      <c r="I24" s="13">
        <f>SUM(I3:I23)</f>
        <v>0</v>
      </c>
      <c r="J24" s="3"/>
      <c r="K24" s="3"/>
    </row>
    <row r="25" spans="1:11" ht="15">
      <c r="A25" s="4" t="s">
        <v>78</v>
      </c>
      <c r="B25" s="4" t="s">
        <v>14</v>
      </c>
      <c r="C25" s="13"/>
      <c r="D25" s="13"/>
      <c r="E25" s="13"/>
      <c r="F25" s="13"/>
      <c r="G25" s="13"/>
      <c r="H25" s="13"/>
      <c r="I25" s="13"/>
      <c r="J25" s="3"/>
      <c r="K25" s="3"/>
    </row>
    <row r="26" spans="1:11" ht="15">
      <c r="A26" s="17" t="s">
        <v>79</v>
      </c>
      <c r="B26" s="17" t="s">
        <v>14</v>
      </c>
      <c r="C26" s="18"/>
      <c r="D26" s="18"/>
      <c r="E26" s="18"/>
      <c r="F26" s="18"/>
      <c r="G26" s="18"/>
      <c r="H26" s="18"/>
      <c r="I26" s="18"/>
      <c r="J26" s="3"/>
      <c r="K26" s="3"/>
    </row>
    <row r="27" spans="1:11" ht="15">
      <c r="A27" s="7" t="s">
        <v>80</v>
      </c>
      <c r="B27" s="7" t="s">
        <v>59</v>
      </c>
      <c r="C27" s="14">
        <v>3</v>
      </c>
      <c r="D27" s="14"/>
      <c r="E27" s="14">
        <f>C27*D27</f>
        <v>0</v>
      </c>
      <c r="F27" s="14"/>
      <c r="G27" s="14">
        <f>C27*F27</f>
        <v>0</v>
      </c>
      <c r="H27" s="14">
        <f>D27+F27</f>
        <v>0</v>
      </c>
      <c r="I27" s="14">
        <f>E27+G27</f>
        <v>0</v>
      </c>
      <c r="J27" s="3"/>
      <c r="K27" s="3"/>
    </row>
    <row r="28" spans="1:11" ht="15">
      <c r="A28" s="17" t="s">
        <v>81</v>
      </c>
      <c r="B28" s="17" t="s">
        <v>14</v>
      </c>
      <c r="C28" s="18"/>
      <c r="D28" s="18"/>
      <c r="E28" s="18"/>
      <c r="F28" s="18"/>
      <c r="G28" s="18"/>
      <c r="H28" s="18"/>
      <c r="I28" s="18"/>
      <c r="J28" s="3"/>
      <c r="K28" s="3"/>
    </row>
    <row r="29" spans="1:11" ht="15">
      <c r="A29" s="7" t="s">
        <v>82</v>
      </c>
      <c r="B29" s="7" t="s">
        <v>59</v>
      </c>
      <c r="C29" s="14">
        <v>1</v>
      </c>
      <c r="D29" s="14"/>
      <c r="E29" s="14">
        <f>C29*D29</f>
        <v>0</v>
      </c>
      <c r="F29" s="14"/>
      <c r="G29" s="14">
        <f>C29*F29</f>
        <v>0</v>
      </c>
      <c r="H29" s="14">
        <f>D29+F29</f>
        <v>0</v>
      </c>
      <c r="I29" s="14">
        <f>E29+G29</f>
        <v>0</v>
      </c>
      <c r="J29" s="3"/>
      <c r="K29" s="3"/>
    </row>
    <row r="30" spans="1:11" ht="15">
      <c r="A30" s="17" t="s">
        <v>165</v>
      </c>
      <c r="B30" s="17" t="s">
        <v>14</v>
      </c>
      <c r="C30" s="18"/>
      <c r="D30" s="18"/>
      <c r="E30" s="18"/>
      <c r="F30" s="18"/>
      <c r="G30" s="18"/>
      <c r="H30" s="18"/>
      <c r="I30" s="18"/>
      <c r="J30" s="3"/>
      <c r="K30" s="3"/>
    </row>
    <row r="31" spans="1:11" ht="15">
      <c r="A31" s="7" t="s">
        <v>166</v>
      </c>
      <c r="B31" s="7" t="s">
        <v>59</v>
      </c>
      <c r="C31" s="14">
        <v>9</v>
      </c>
      <c r="D31" s="14"/>
      <c r="E31" s="14">
        <f>C31*D31</f>
        <v>0</v>
      </c>
      <c r="F31" s="14"/>
      <c r="G31" s="14">
        <f>C31*F31</f>
        <v>0</v>
      </c>
      <c r="H31" s="14">
        <f>D31+F31</f>
        <v>0</v>
      </c>
      <c r="I31" s="14">
        <f>E31+G31</f>
        <v>0</v>
      </c>
      <c r="J31" s="3"/>
      <c r="K31" s="3"/>
    </row>
    <row r="32" spans="1:11" ht="15">
      <c r="A32" s="7" t="s">
        <v>83</v>
      </c>
      <c r="B32" s="7" t="s">
        <v>59</v>
      </c>
      <c r="C32" s="14">
        <v>4</v>
      </c>
      <c r="D32" s="14"/>
      <c r="E32" s="14">
        <f>C32*D32</f>
        <v>0</v>
      </c>
      <c r="F32" s="14"/>
      <c r="G32" s="14">
        <f>C32*F32</f>
        <v>0</v>
      </c>
      <c r="H32" s="14">
        <f>D32+F32</f>
        <v>0</v>
      </c>
      <c r="I32" s="14">
        <f>E32+G32</f>
        <v>0</v>
      </c>
      <c r="J32" s="3"/>
      <c r="K32" s="3"/>
    </row>
    <row r="33" spans="1:11" ht="15">
      <c r="A33" s="7" t="s">
        <v>84</v>
      </c>
      <c r="B33" s="7" t="s">
        <v>59</v>
      </c>
      <c r="C33" s="14">
        <v>2</v>
      </c>
      <c r="D33" s="14"/>
      <c r="E33" s="14">
        <f>C33*D33</f>
        <v>0</v>
      </c>
      <c r="F33" s="14"/>
      <c r="G33" s="14">
        <f>C33*F33</f>
        <v>0</v>
      </c>
      <c r="H33" s="14">
        <f>D33+F33</f>
        <v>0</v>
      </c>
      <c r="I33" s="14">
        <f>E33+G33</f>
        <v>0</v>
      </c>
      <c r="J33" s="3"/>
      <c r="K33" s="3"/>
    </row>
    <row r="34" spans="1:11" ht="15">
      <c r="A34" s="7" t="s">
        <v>85</v>
      </c>
      <c r="B34" s="7" t="s">
        <v>59</v>
      </c>
      <c r="C34" s="14">
        <v>1</v>
      </c>
      <c r="D34" s="14"/>
      <c r="E34" s="14">
        <f>C34*D34</f>
        <v>0</v>
      </c>
      <c r="F34" s="14"/>
      <c r="G34" s="14">
        <f>C34*F34</f>
        <v>0</v>
      </c>
      <c r="H34" s="14">
        <f>D34+F34</f>
        <v>0</v>
      </c>
      <c r="I34" s="14">
        <f>E34+G34</f>
        <v>0</v>
      </c>
      <c r="J34" s="3"/>
      <c r="K34" s="3"/>
    </row>
    <row r="35" spans="1:11" ht="15">
      <c r="A35" s="17" t="s">
        <v>86</v>
      </c>
      <c r="B35" s="17" t="s">
        <v>14</v>
      </c>
      <c r="C35" s="18"/>
      <c r="D35" s="18"/>
      <c r="E35" s="18"/>
      <c r="F35" s="18"/>
      <c r="G35" s="18"/>
      <c r="H35" s="18"/>
      <c r="I35" s="18"/>
      <c r="J35" s="3"/>
      <c r="K35" s="3"/>
    </row>
    <row r="36" spans="1:11" ht="15">
      <c r="A36" s="7" t="s">
        <v>87</v>
      </c>
      <c r="B36" s="7" t="s">
        <v>88</v>
      </c>
      <c r="C36" s="14">
        <v>85</v>
      </c>
      <c r="D36" s="14"/>
      <c r="E36" s="14">
        <f>C36*D36</f>
        <v>0</v>
      </c>
      <c r="F36" s="14"/>
      <c r="G36" s="14">
        <f>C36*F36</f>
        <v>0</v>
      </c>
      <c r="H36" s="14">
        <f>D36+F36</f>
        <v>0</v>
      </c>
      <c r="I36" s="14">
        <f>E36+G36</f>
        <v>0</v>
      </c>
      <c r="J36" s="3"/>
      <c r="K36" s="3"/>
    </row>
    <row r="37" spans="1:11" ht="15">
      <c r="A37" s="7" t="s">
        <v>89</v>
      </c>
      <c r="B37" s="7" t="s">
        <v>88</v>
      </c>
      <c r="C37" s="14">
        <v>66</v>
      </c>
      <c r="D37" s="14"/>
      <c r="E37" s="14">
        <f>C37*D37</f>
        <v>0</v>
      </c>
      <c r="F37" s="14"/>
      <c r="G37" s="14">
        <f>C37*F37</f>
        <v>0</v>
      </c>
      <c r="H37" s="14">
        <f>D37+F37</f>
        <v>0</v>
      </c>
      <c r="I37" s="14">
        <f>E37+G37</f>
        <v>0</v>
      </c>
      <c r="J37" s="3"/>
      <c r="K37" s="3"/>
    </row>
    <row r="38" spans="1:11" ht="15">
      <c r="A38" s="7" t="s">
        <v>90</v>
      </c>
      <c r="B38" s="7" t="s">
        <v>88</v>
      </c>
      <c r="C38" s="14">
        <v>29</v>
      </c>
      <c r="D38" s="14"/>
      <c r="E38" s="14">
        <f>C38*D38</f>
        <v>0</v>
      </c>
      <c r="F38" s="14"/>
      <c r="G38" s="14">
        <f>C38*F38</f>
        <v>0</v>
      </c>
      <c r="H38" s="14">
        <f>D38+F38</f>
        <v>0</v>
      </c>
      <c r="I38" s="14">
        <f>E38+G38</f>
        <v>0</v>
      </c>
      <c r="J38" s="3"/>
      <c r="K38" s="3"/>
    </row>
    <row r="39" spans="1:11" ht="15">
      <c r="A39" s="7" t="s">
        <v>91</v>
      </c>
      <c r="B39" s="7" t="s">
        <v>88</v>
      </c>
      <c r="C39" s="14">
        <v>19</v>
      </c>
      <c r="D39" s="14"/>
      <c r="E39" s="14">
        <f>C39*D39</f>
        <v>0</v>
      </c>
      <c r="F39" s="14"/>
      <c r="G39" s="14">
        <f>C39*F39</f>
        <v>0</v>
      </c>
      <c r="H39" s="14">
        <f>D39+F39</f>
        <v>0</v>
      </c>
      <c r="I39" s="14">
        <f>E39+G39</f>
        <v>0</v>
      </c>
      <c r="J39" s="3"/>
      <c r="K39" s="3"/>
    </row>
    <row r="40" spans="1:11" ht="15">
      <c r="A40" s="7" t="s">
        <v>92</v>
      </c>
      <c r="B40" s="7" t="s">
        <v>88</v>
      </c>
      <c r="C40" s="14">
        <v>31</v>
      </c>
      <c r="D40" s="14"/>
      <c r="E40" s="14">
        <f>C40*D40</f>
        <v>0</v>
      </c>
      <c r="F40" s="14"/>
      <c r="G40" s="14">
        <f>C40*F40</f>
        <v>0</v>
      </c>
      <c r="H40" s="14">
        <f>D40+F40</f>
        <v>0</v>
      </c>
      <c r="I40" s="14">
        <f>E40+G40</f>
        <v>0</v>
      </c>
      <c r="J40" s="3"/>
      <c r="K40" s="3"/>
    </row>
    <row r="41" spans="1:11" ht="15">
      <c r="A41" s="7" t="s">
        <v>93</v>
      </c>
      <c r="B41" s="7" t="s">
        <v>88</v>
      </c>
      <c r="C41" s="14">
        <v>9</v>
      </c>
      <c r="D41" s="14"/>
      <c r="E41" s="14">
        <f>C41*D41</f>
        <v>0</v>
      </c>
      <c r="F41" s="14"/>
      <c r="G41" s="14">
        <f>C41*F41</f>
        <v>0</v>
      </c>
      <c r="H41" s="14">
        <f>D41+F41</f>
        <v>0</v>
      </c>
      <c r="I41" s="14">
        <f>E41+G41</f>
        <v>0</v>
      </c>
      <c r="J41" s="3"/>
      <c r="K41" s="3"/>
    </row>
    <row r="42" spans="1:11" ht="15">
      <c r="A42" s="7" t="s">
        <v>94</v>
      </c>
      <c r="B42" s="7" t="s">
        <v>88</v>
      </c>
      <c r="C42" s="14">
        <v>18</v>
      </c>
      <c r="D42" s="14"/>
      <c r="E42" s="14">
        <f>C42*D42</f>
        <v>0</v>
      </c>
      <c r="F42" s="14"/>
      <c r="G42" s="14">
        <f>C42*F42</f>
        <v>0</v>
      </c>
      <c r="H42" s="14">
        <f>D42+F42</f>
        <v>0</v>
      </c>
      <c r="I42" s="14">
        <f>E42+G42</f>
        <v>0</v>
      </c>
      <c r="J42" s="3"/>
      <c r="K42" s="3"/>
    </row>
    <row r="43" spans="1:11" ht="15">
      <c r="A43" s="7" t="s">
        <v>95</v>
      </c>
      <c r="B43" s="7" t="s">
        <v>88</v>
      </c>
      <c r="C43" s="14">
        <v>12</v>
      </c>
      <c r="D43" s="14"/>
      <c r="E43" s="14">
        <f>C43*D43</f>
        <v>0</v>
      </c>
      <c r="F43" s="14"/>
      <c r="G43" s="14">
        <f>C43*F43</f>
        <v>0</v>
      </c>
      <c r="H43" s="14">
        <f>D43+F43</f>
        <v>0</v>
      </c>
      <c r="I43" s="14">
        <f>E43+G43</f>
        <v>0</v>
      </c>
      <c r="J43" s="3"/>
      <c r="K43" s="3"/>
    </row>
    <row r="44" spans="1:11" ht="15">
      <c r="A44" s="7" t="s">
        <v>96</v>
      </c>
      <c r="B44" s="7" t="s">
        <v>88</v>
      </c>
      <c r="C44" s="14">
        <v>6</v>
      </c>
      <c r="D44" s="14"/>
      <c r="E44" s="14">
        <f>C44*D44</f>
        <v>0</v>
      </c>
      <c r="F44" s="14"/>
      <c r="G44" s="14">
        <f>C44*F44</f>
        <v>0</v>
      </c>
      <c r="H44" s="14">
        <f>D44+F44</f>
        <v>0</v>
      </c>
      <c r="I44" s="14">
        <f>E44+G44</f>
        <v>0</v>
      </c>
      <c r="J44" s="3"/>
      <c r="K44" s="3"/>
    </row>
    <row r="45" spans="1:11" ht="15">
      <c r="A45" s="17" t="s">
        <v>97</v>
      </c>
      <c r="B45" s="17" t="s">
        <v>14</v>
      </c>
      <c r="C45" s="18"/>
      <c r="D45" s="18"/>
      <c r="E45" s="18"/>
      <c r="F45" s="18"/>
      <c r="G45" s="18"/>
      <c r="H45" s="18"/>
      <c r="I45" s="18"/>
      <c r="J45" s="3"/>
      <c r="K45" s="3"/>
    </row>
    <row r="46" spans="1:11" ht="15">
      <c r="A46" s="7" t="s">
        <v>98</v>
      </c>
      <c r="B46" s="7" t="s">
        <v>88</v>
      </c>
      <c r="C46" s="14">
        <v>5</v>
      </c>
      <c r="D46" s="14"/>
      <c r="E46" s="14">
        <f>C46*D46</f>
        <v>0</v>
      </c>
      <c r="F46" s="14"/>
      <c r="G46" s="14">
        <f>C46*F46</f>
        <v>0</v>
      </c>
      <c r="H46" s="14">
        <f>D46+F46</f>
        <v>0</v>
      </c>
      <c r="I46" s="14">
        <f>E46+G46</f>
        <v>0</v>
      </c>
      <c r="J46" s="3"/>
      <c r="K46" s="3"/>
    </row>
    <row r="47" spans="1:11" ht="15">
      <c r="A47" s="7" t="s">
        <v>99</v>
      </c>
      <c r="B47" s="7" t="s">
        <v>88</v>
      </c>
      <c r="C47" s="14">
        <v>85</v>
      </c>
      <c r="D47" s="14"/>
      <c r="E47" s="14">
        <f>C47*D47</f>
        <v>0</v>
      </c>
      <c r="F47" s="14"/>
      <c r="G47" s="14">
        <f>C47*F47</f>
        <v>0</v>
      </c>
      <c r="H47" s="14">
        <f>D47+F47</f>
        <v>0</v>
      </c>
      <c r="I47" s="14">
        <f>E47+G47</f>
        <v>0</v>
      </c>
      <c r="J47" s="3"/>
      <c r="K47" s="3"/>
    </row>
    <row r="48" spans="1:11" ht="15">
      <c r="A48" s="17" t="s">
        <v>167</v>
      </c>
      <c r="B48" s="17" t="s">
        <v>14</v>
      </c>
      <c r="C48" s="18"/>
      <c r="D48" s="18"/>
      <c r="E48" s="18"/>
      <c r="F48" s="18"/>
      <c r="G48" s="18"/>
      <c r="H48" s="18"/>
      <c r="I48" s="18"/>
      <c r="J48" s="3"/>
      <c r="K48" s="3"/>
    </row>
    <row r="49" spans="1:11" ht="15">
      <c r="A49" s="7" t="s">
        <v>168</v>
      </c>
      <c r="B49" s="7" t="s">
        <v>59</v>
      </c>
      <c r="C49" s="14">
        <v>3</v>
      </c>
      <c r="D49" s="14"/>
      <c r="E49" s="14">
        <f>C49*D49</f>
        <v>0</v>
      </c>
      <c r="F49" s="14"/>
      <c r="G49" s="14">
        <f>C49*F49</f>
        <v>0</v>
      </c>
      <c r="H49" s="14">
        <f>D49+F49</f>
        <v>0</v>
      </c>
      <c r="I49" s="14">
        <f>E49+G49</f>
        <v>0</v>
      </c>
      <c r="J49" s="3"/>
      <c r="K49" s="3"/>
    </row>
    <row r="50" spans="1:11" ht="15">
      <c r="A50" s="7" t="s">
        <v>169</v>
      </c>
      <c r="B50" s="7" t="s">
        <v>59</v>
      </c>
      <c r="C50" s="14">
        <v>1</v>
      </c>
      <c r="D50" s="14"/>
      <c r="E50" s="14">
        <f>C50*D50</f>
        <v>0</v>
      </c>
      <c r="F50" s="14"/>
      <c r="G50" s="14">
        <f>C50*F50</f>
        <v>0</v>
      </c>
      <c r="H50" s="14">
        <f>D50+F50</f>
        <v>0</v>
      </c>
      <c r="I50" s="14">
        <f>E50+G50</f>
        <v>0</v>
      </c>
      <c r="J50" s="3"/>
      <c r="K50" s="3"/>
    </row>
    <row r="51" spans="1:11" ht="15">
      <c r="A51" s="17" t="s">
        <v>100</v>
      </c>
      <c r="B51" s="17" t="s">
        <v>14</v>
      </c>
      <c r="C51" s="18"/>
      <c r="D51" s="18"/>
      <c r="E51" s="18"/>
      <c r="F51" s="18"/>
      <c r="G51" s="18"/>
      <c r="H51" s="18"/>
      <c r="I51" s="18"/>
      <c r="J51" s="3"/>
      <c r="K51" s="3"/>
    </row>
    <row r="52" spans="1:11" ht="15">
      <c r="A52" s="7" t="s">
        <v>101</v>
      </c>
      <c r="B52" s="7" t="s">
        <v>59</v>
      </c>
      <c r="C52" s="14">
        <v>2</v>
      </c>
      <c r="D52" s="14"/>
      <c r="E52" s="14">
        <f>C52*D52</f>
        <v>0</v>
      </c>
      <c r="F52" s="14"/>
      <c r="G52" s="14">
        <f>C52*F52</f>
        <v>0</v>
      </c>
      <c r="H52" s="14">
        <f>D52+F52</f>
        <v>0</v>
      </c>
      <c r="I52" s="14">
        <f>E52+G52</f>
        <v>0</v>
      </c>
      <c r="J52" s="3"/>
      <c r="K52" s="3"/>
    </row>
    <row r="53" spans="1:11" ht="15">
      <c r="A53" s="17" t="s">
        <v>102</v>
      </c>
      <c r="B53" s="17" t="s">
        <v>14</v>
      </c>
      <c r="C53" s="18"/>
      <c r="D53" s="18"/>
      <c r="E53" s="18"/>
      <c r="F53" s="18"/>
      <c r="G53" s="18"/>
      <c r="H53" s="18"/>
      <c r="I53" s="18"/>
      <c r="J53" s="3"/>
      <c r="K53" s="3"/>
    </row>
    <row r="54" spans="1:11" ht="15">
      <c r="A54" s="7" t="s">
        <v>103</v>
      </c>
      <c r="B54" s="7" t="s">
        <v>59</v>
      </c>
      <c r="C54" s="14">
        <v>5</v>
      </c>
      <c r="D54" s="14"/>
      <c r="E54" s="14">
        <f>C54*D54</f>
        <v>0</v>
      </c>
      <c r="F54" s="14"/>
      <c r="G54" s="14">
        <f>C54*F54</f>
        <v>0</v>
      </c>
      <c r="H54" s="14">
        <f>D54+F54</f>
        <v>0</v>
      </c>
      <c r="I54" s="14">
        <f>E54+G54</f>
        <v>0</v>
      </c>
      <c r="J54" s="3"/>
      <c r="K54" s="3"/>
    </row>
    <row r="55" spans="1:11" ht="15">
      <c r="A55" s="7" t="s">
        <v>104</v>
      </c>
      <c r="B55" s="7" t="s">
        <v>59</v>
      </c>
      <c r="C55" s="14">
        <v>1</v>
      </c>
      <c r="D55" s="14"/>
      <c r="E55" s="14">
        <f>C55*D55</f>
        <v>0</v>
      </c>
      <c r="F55" s="14"/>
      <c r="G55" s="14">
        <f>C55*F55</f>
        <v>0</v>
      </c>
      <c r="H55" s="14">
        <f>D55+F55</f>
        <v>0</v>
      </c>
      <c r="I55" s="14">
        <f>E55+G55</f>
        <v>0</v>
      </c>
      <c r="J55" s="3"/>
      <c r="K55" s="3"/>
    </row>
    <row r="56" spans="1:11" ht="15">
      <c r="A56" s="17" t="s">
        <v>105</v>
      </c>
      <c r="B56" s="17" t="s">
        <v>14</v>
      </c>
      <c r="C56" s="18"/>
      <c r="D56" s="18"/>
      <c r="E56" s="18"/>
      <c r="F56" s="18"/>
      <c r="G56" s="18"/>
      <c r="H56" s="18"/>
      <c r="I56" s="18"/>
      <c r="J56" s="3"/>
      <c r="K56" s="3"/>
    </row>
    <row r="57" spans="1:11" ht="15">
      <c r="A57" s="7" t="s">
        <v>106</v>
      </c>
      <c r="B57" s="7" t="s">
        <v>59</v>
      </c>
      <c r="C57" s="14">
        <v>4</v>
      </c>
      <c r="D57" s="14"/>
      <c r="E57" s="14">
        <f>C57*D57</f>
        <v>0</v>
      </c>
      <c r="F57" s="14"/>
      <c r="G57" s="14">
        <f>C57*F57</f>
        <v>0</v>
      </c>
      <c r="H57" s="14">
        <f>D57+F57</f>
        <v>0</v>
      </c>
      <c r="I57" s="14">
        <f>E57+G57</f>
        <v>0</v>
      </c>
      <c r="J57" s="3"/>
      <c r="K57" s="3"/>
    </row>
    <row r="58" spans="1:11" ht="15">
      <c r="A58" s="7" t="s">
        <v>107</v>
      </c>
      <c r="B58" s="7" t="s">
        <v>59</v>
      </c>
      <c r="C58" s="14">
        <v>10</v>
      </c>
      <c r="D58" s="14"/>
      <c r="E58" s="14">
        <f>C58*D58</f>
        <v>0</v>
      </c>
      <c r="F58" s="14"/>
      <c r="G58" s="14">
        <f>C58*F58</f>
        <v>0</v>
      </c>
      <c r="H58" s="14">
        <f>D58+F58</f>
        <v>0</v>
      </c>
      <c r="I58" s="14">
        <f>E58+G58</f>
        <v>0</v>
      </c>
      <c r="J58" s="3"/>
      <c r="K58" s="3"/>
    </row>
    <row r="59" spans="1:11" ht="15">
      <c r="A59" s="7" t="s">
        <v>108</v>
      </c>
      <c r="B59" s="7" t="s">
        <v>59</v>
      </c>
      <c r="C59" s="14">
        <v>1</v>
      </c>
      <c r="D59" s="14"/>
      <c r="E59" s="14">
        <f>C59*D59</f>
        <v>0</v>
      </c>
      <c r="F59" s="14"/>
      <c r="G59" s="14">
        <f>C59*F59</f>
        <v>0</v>
      </c>
      <c r="H59" s="14">
        <f>D59+F59</f>
        <v>0</v>
      </c>
      <c r="I59" s="14">
        <f>E59+G59</f>
        <v>0</v>
      </c>
      <c r="J59" s="3"/>
      <c r="K59" s="3"/>
    </row>
    <row r="60" spans="1:11" ht="15">
      <c r="A60" s="7" t="s">
        <v>109</v>
      </c>
      <c r="B60" s="7" t="s">
        <v>88</v>
      </c>
      <c r="C60" s="14">
        <v>15</v>
      </c>
      <c r="D60" s="14"/>
      <c r="E60" s="14">
        <f>C60*D60</f>
        <v>0</v>
      </c>
      <c r="F60" s="14"/>
      <c r="G60" s="14">
        <f>C60*F60</f>
        <v>0</v>
      </c>
      <c r="H60" s="14">
        <f>D60+F60</f>
        <v>0</v>
      </c>
      <c r="I60" s="14">
        <f>E60+G60</f>
        <v>0</v>
      </c>
      <c r="J60" s="3"/>
      <c r="K60" s="3"/>
    </row>
    <row r="61" spans="1:11" ht="15">
      <c r="A61" s="7" t="s">
        <v>110</v>
      </c>
      <c r="B61" s="7" t="s">
        <v>88</v>
      </c>
      <c r="C61" s="14">
        <v>25</v>
      </c>
      <c r="D61" s="14"/>
      <c r="E61" s="14">
        <f>C61*D61</f>
        <v>0</v>
      </c>
      <c r="F61" s="14"/>
      <c r="G61" s="14">
        <f>C61*F61</f>
        <v>0</v>
      </c>
      <c r="H61" s="14">
        <f>D61+F61</f>
        <v>0</v>
      </c>
      <c r="I61" s="14">
        <f>E61+G61</f>
        <v>0</v>
      </c>
      <c r="J61" s="3"/>
      <c r="K61" s="3"/>
    </row>
    <row r="62" spans="1:11" ht="15">
      <c r="A62" s="7" t="s">
        <v>14</v>
      </c>
      <c r="B62" s="7" t="s">
        <v>14</v>
      </c>
      <c r="C62" s="14"/>
      <c r="D62" s="14"/>
      <c r="E62" s="14"/>
      <c r="F62" s="14"/>
      <c r="G62" s="14"/>
      <c r="H62" s="14">
        <f>D62+F62</f>
        <v>0</v>
      </c>
      <c r="I62" s="14">
        <f>E62+G62</f>
        <v>0</v>
      </c>
      <c r="J62" s="3"/>
      <c r="K62" s="3"/>
    </row>
    <row r="63" spans="1:11" ht="15">
      <c r="A63" s="17" t="s">
        <v>105</v>
      </c>
      <c r="B63" s="17" t="s">
        <v>14</v>
      </c>
      <c r="C63" s="18"/>
      <c r="D63" s="18"/>
      <c r="E63" s="18"/>
      <c r="F63" s="18"/>
      <c r="G63" s="18"/>
      <c r="H63" s="18"/>
      <c r="I63" s="18"/>
      <c r="J63" s="3"/>
      <c r="K63" s="3"/>
    </row>
    <row r="64" spans="1:11" ht="15">
      <c r="A64" s="7" t="s">
        <v>111</v>
      </c>
      <c r="B64" s="7" t="s">
        <v>59</v>
      </c>
      <c r="C64" s="14">
        <v>4</v>
      </c>
      <c r="D64" s="14"/>
      <c r="E64" s="14">
        <f>C64*D64</f>
        <v>0</v>
      </c>
      <c r="F64" s="14"/>
      <c r="G64" s="14">
        <f>C64*F64</f>
        <v>0</v>
      </c>
      <c r="H64" s="14">
        <f>D64+F64</f>
        <v>0</v>
      </c>
      <c r="I64" s="14">
        <f>E64+G64</f>
        <v>0</v>
      </c>
      <c r="J64" s="3"/>
      <c r="K64" s="3"/>
    </row>
    <row r="65" spans="1:11" ht="15">
      <c r="A65" s="7" t="s">
        <v>112</v>
      </c>
      <c r="B65" s="7" t="s">
        <v>59</v>
      </c>
      <c r="C65" s="14">
        <v>22</v>
      </c>
      <c r="D65" s="14"/>
      <c r="E65" s="14">
        <f>C65*D65</f>
        <v>0</v>
      </c>
      <c r="F65" s="14"/>
      <c r="G65" s="14">
        <f>C65*F65</f>
        <v>0</v>
      </c>
      <c r="H65" s="14">
        <f>D65+F65</f>
        <v>0</v>
      </c>
      <c r="I65" s="14">
        <f>E65+G65</f>
        <v>0</v>
      </c>
      <c r="J65" s="3"/>
      <c r="K65" s="3"/>
    </row>
    <row r="66" spans="1:11" ht="15">
      <c r="A66" s="17" t="s">
        <v>113</v>
      </c>
      <c r="B66" s="17" t="s">
        <v>14</v>
      </c>
      <c r="C66" s="18"/>
      <c r="D66" s="18"/>
      <c r="E66" s="18"/>
      <c r="F66" s="18"/>
      <c r="G66" s="18"/>
      <c r="H66" s="18"/>
      <c r="I66" s="18"/>
      <c r="J66" s="3"/>
      <c r="K66" s="3"/>
    </row>
    <row r="67" spans="1:11" ht="15">
      <c r="A67" s="7" t="s">
        <v>114</v>
      </c>
      <c r="B67" s="7" t="s">
        <v>59</v>
      </c>
      <c r="C67" s="14">
        <v>4</v>
      </c>
      <c r="D67" s="14"/>
      <c r="E67" s="14">
        <f>C67*D67</f>
        <v>0</v>
      </c>
      <c r="F67" s="14"/>
      <c r="G67" s="14">
        <f>C67*F67</f>
        <v>0</v>
      </c>
      <c r="H67" s="14">
        <f>D67+F67</f>
        <v>0</v>
      </c>
      <c r="I67" s="14">
        <f>E67+G67</f>
        <v>0</v>
      </c>
      <c r="J67" s="3"/>
      <c r="K67" s="3"/>
    </row>
    <row r="68" spans="1:11" ht="15">
      <c r="A68" s="7" t="s">
        <v>115</v>
      </c>
      <c r="B68" s="7" t="s">
        <v>59</v>
      </c>
      <c r="C68" s="14">
        <v>12</v>
      </c>
      <c r="D68" s="14"/>
      <c r="E68" s="14">
        <f>C68*D68</f>
        <v>0</v>
      </c>
      <c r="F68" s="14"/>
      <c r="G68" s="14">
        <f>C68*F68</f>
        <v>0</v>
      </c>
      <c r="H68" s="14">
        <f>D68+F68</f>
        <v>0</v>
      </c>
      <c r="I68" s="14">
        <f>E68+G68</f>
        <v>0</v>
      </c>
      <c r="J68" s="3"/>
      <c r="K68" s="3"/>
    </row>
    <row r="69" spans="1:11" ht="15">
      <c r="A69" s="7" t="s">
        <v>14</v>
      </c>
      <c r="B69" s="7" t="s">
        <v>14</v>
      </c>
      <c r="C69" s="14"/>
      <c r="D69" s="14"/>
      <c r="E69" s="14"/>
      <c r="F69" s="14"/>
      <c r="G69" s="14"/>
      <c r="H69" s="14">
        <f>D69+F69</f>
        <v>0</v>
      </c>
      <c r="I69" s="14">
        <f>E69+G69</f>
        <v>0</v>
      </c>
      <c r="J69" s="3"/>
      <c r="K69" s="3"/>
    </row>
    <row r="70" spans="1:11" ht="15">
      <c r="A70" s="17" t="s">
        <v>116</v>
      </c>
      <c r="B70" s="17" t="s">
        <v>14</v>
      </c>
      <c r="C70" s="18"/>
      <c r="D70" s="18"/>
      <c r="E70" s="18"/>
      <c r="F70" s="18"/>
      <c r="G70" s="18"/>
      <c r="H70" s="18"/>
      <c r="I70" s="18"/>
      <c r="J70" s="3"/>
      <c r="K70" s="3"/>
    </row>
    <row r="71" spans="1:11" ht="15">
      <c r="A71" s="17" t="s">
        <v>117</v>
      </c>
      <c r="B71" s="17" t="s">
        <v>14</v>
      </c>
      <c r="C71" s="18"/>
      <c r="D71" s="18"/>
      <c r="E71" s="18"/>
      <c r="F71" s="18"/>
      <c r="G71" s="18"/>
      <c r="H71" s="18"/>
      <c r="I71" s="18"/>
      <c r="J71" s="3"/>
      <c r="K71" s="3"/>
    </row>
    <row r="72" spans="1:11" ht="15">
      <c r="A72" s="7" t="s">
        <v>118</v>
      </c>
      <c r="B72" s="7" t="s">
        <v>59</v>
      </c>
      <c r="C72" s="14">
        <v>22</v>
      </c>
      <c r="D72" s="14"/>
      <c r="E72" s="14">
        <f>C72*D72</f>
        <v>0</v>
      </c>
      <c r="F72" s="14"/>
      <c r="G72" s="14">
        <f>C72*F72</f>
        <v>0</v>
      </c>
      <c r="H72" s="14">
        <f>D72+F72</f>
        <v>0</v>
      </c>
      <c r="I72" s="14">
        <f>E72+G72</f>
        <v>0</v>
      </c>
      <c r="J72" s="3"/>
      <c r="K72" s="3"/>
    </row>
    <row r="73" spans="1:11" ht="15">
      <c r="A73" s="17" t="s">
        <v>119</v>
      </c>
      <c r="B73" s="17" t="s">
        <v>14</v>
      </c>
      <c r="C73" s="18"/>
      <c r="D73" s="18"/>
      <c r="E73" s="18"/>
      <c r="F73" s="18"/>
      <c r="G73" s="18"/>
      <c r="H73" s="18"/>
      <c r="I73" s="18"/>
      <c r="J73" s="3"/>
      <c r="K73" s="3"/>
    </row>
    <row r="74" spans="1:11" ht="15">
      <c r="A74" s="17" t="s">
        <v>120</v>
      </c>
      <c r="B74" s="17" t="s">
        <v>14</v>
      </c>
      <c r="C74" s="18"/>
      <c r="D74" s="18"/>
      <c r="E74" s="18"/>
      <c r="F74" s="18"/>
      <c r="G74" s="18"/>
      <c r="H74" s="18"/>
      <c r="I74" s="18"/>
      <c r="J74" s="3"/>
      <c r="K74" s="3"/>
    </row>
    <row r="75" spans="1:11" ht="15">
      <c r="A75" s="7" t="s">
        <v>121</v>
      </c>
      <c r="B75" s="7" t="s">
        <v>88</v>
      </c>
      <c r="C75" s="14">
        <v>35</v>
      </c>
      <c r="D75" s="14"/>
      <c r="E75" s="14">
        <f>C75*D75</f>
        <v>0</v>
      </c>
      <c r="F75" s="14"/>
      <c r="G75" s="14">
        <f>C75*F75</f>
        <v>0</v>
      </c>
      <c r="H75" s="14">
        <f>D75+F75</f>
        <v>0</v>
      </c>
      <c r="I75" s="14">
        <f>E75+G75</f>
        <v>0</v>
      </c>
      <c r="J75" s="3"/>
      <c r="K75" s="3"/>
    </row>
    <row r="76" spans="1:11" ht="15">
      <c r="A76" s="7" t="s">
        <v>122</v>
      </c>
      <c r="B76" s="7" t="s">
        <v>88</v>
      </c>
      <c r="C76" s="14">
        <v>6</v>
      </c>
      <c r="D76" s="14"/>
      <c r="E76" s="14">
        <f>C76*D76</f>
        <v>0</v>
      </c>
      <c r="F76" s="14"/>
      <c r="G76" s="14">
        <f>C76*F76</f>
        <v>0</v>
      </c>
      <c r="H76" s="14">
        <f>D76+F76</f>
        <v>0</v>
      </c>
      <c r="I76" s="14">
        <f>E76+G76</f>
        <v>0</v>
      </c>
      <c r="J76" s="3"/>
      <c r="K76" s="3"/>
    </row>
    <row r="77" spans="1:11" ht="15">
      <c r="A77" s="17" t="s">
        <v>119</v>
      </c>
      <c r="B77" s="17" t="s">
        <v>14</v>
      </c>
      <c r="C77" s="18"/>
      <c r="D77" s="18"/>
      <c r="E77" s="18"/>
      <c r="F77" s="18"/>
      <c r="G77" s="18"/>
      <c r="H77" s="18"/>
      <c r="I77" s="18"/>
      <c r="J77" s="3"/>
      <c r="K77" s="3"/>
    </row>
    <row r="78" spans="1:11" ht="15">
      <c r="A78" s="17" t="s">
        <v>123</v>
      </c>
      <c r="B78" s="17" t="s">
        <v>14</v>
      </c>
      <c r="C78" s="18"/>
      <c r="D78" s="18"/>
      <c r="E78" s="18"/>
      <c r="F78" s="18"/>
      <c r="G78" s="18"/>
      <c r="H78" s="18"/>
      <c r="I78" s="18"/>
      <c r="J78" s="3"/>
      <c r="K78" s="3"/>
    </row>
    <row r="79" spans="1:11" ht="15">
      <c r="A79" s="7" t="s">
        <v>121</v>
      </c>
      <c r="B79" s="7" t="s">
        <v>88</v>
      </c>
      <c r="C79" s="14">
        <v>8</v>
      </c>
      <c r="D79" s="14"/>
      <c r="E79" s="14">
        <f>C79*D79</f>
        <v>0</v>
      </c>
      <c r="F79" s="14"/>
      <c r="G79" s="14">
        <f>C79*F79</f>
        <v>0</v>
      </c>
      <c r="H79" s="14">
        <f>D79+F79</f>
        <v>0</v>
      </c>
      <c r="I79" s="14">
        <f>E79+G79</f>
        <v>0</v>
      </c>
      <c r="J79" s="3"/>
      <c r="K79" s="3"/>
    </row>
    <row r="80" spans="1:11" ht="15">
      <c r="A80" s="17" t="s">
        <v>124</v>
      </c>
      <c r="B80" s="17" t="s">
        <v>14</v>
      </c>
      <c r="C80" s="18"/>
      <c r="D80" s="18"/>
      <c r="E80" s="18"/>
      <c r="F80" s="18"/>
      <c r="G80" s="18"/>
      <c r="H80" s="18"/>
      <c r="I80" s="18"/>
      <c r="J80" s="3"/>
      <c r="K80" s="3"/>
    </row>
    <row r="81" spans="1:11" ht="15">
      <c r="A81" s="17" t="s">
        <v>125</v>
      </c>
      <c r="B81" s="17" t="s">
        <v>14</v>
      </c>
      <c r="C81" s="18"/>
      <c r="D81" s="18"/>
      <c r="E81" s="18"/>
      <c r="F81" s="18"/>
      <c r="G81" s="18"/>
      <c r="H81" s="18"/>
      <c r="I81" s="18"/>
      <c r="J81" s="3"/>
      <c r="K81" s="3"/>
    </row>
    <row r="82" spans="1:11" ht="15">
      <c r="A82" s="7" t="s">
        <v>126</v>
      </c>
      <c r="B82" s="7" t="s">
        <v>88</v>
      </c>
      <c r="C82" s="14">
        <v>23</v>
      </c>
      <c r="D82" s="14"/>
      <c r="E82" s="14">
        <f>C82*D82</f>
        <v>0</v>
      </c>
      <c r="F82" s="14"/>
      <c r="G82" s="14">
        <f>C82*F82</f>
        <v>0</v>
      </c>
      <c r="H82" s="14">
        <f>D82+F82</f>
        <v>0</v>
      </c>
      <c r="I82" s="14">
        <f>E82+G82</f>
        <v>0</v>
      </c>
      <c r="J82" s="3"/>
      <c r="K82" s="3"/>
    </row>
    <row r="83" spans="1:11" ht="15">
      <c r="A83" s="7" t="s">
        <v>127</v>
      </c>
      <c r="B83" s="7" t="s">
        <v>128</v>
      </c>
      <c r="C83" s="14">
        <v>14</v>
      </c>
      <c r="D83" s="14"/>
      <c r="E83" s="14">
        <f>C83*D83</f>
        <v>0</v>
      </c>
      <c r="F83" s="14"/>
      <c r="G83" s="14">
        <f>C83*F83</f>
        <v>0</v>
      </c>
      <c r="H83" s="14">
        <f>D83+F83</f>
        <v>0</v>
      </c>
      <c r="I83" s="14">
        <f>E83+G83</f>
        <v>0</v>
      </c>
      <c r="J83" s="3"/>
      <c r="K83" s="3"/>
    </row>
    <row r="84" spans="1:11" ht="15">
      <c r="A84" s="6" t="s">
        <v>159</v>
      </c>
      <c r="B84" s="6" t="s">
        <v>14</v>
      </c>
      <c r="C84" s="20"/>
      <c r="D84" s="20"/>
      <c r="E84" s="20"/>
      <c r="F84" s="20"/>
      <c r="G84" s="20"/>
      <c r="H84" s="20"/>
      <c r="I84" s="20"/>
      <c r="J84" s="3"/>
      <c r="K84" s="3"/>
    </row>
    <row r="85" spans="1:11" ht="15">
      <c r="A85" s="17" t="s">
        <v>160</v>
      </c>
      <c r="B85" s="17" t="s">
        <v>14</v>
      </c>
      <c r="C85" s="18"/>
      <c r="D85" s="18"/>
      <c r="E85" s="18"/>
      <c r="F85" s="18"/>
      <c r="G85" s="18"/>
      <c r="H85" s="18"/>
      <c r="I85" s="18"/>
      <c r="J85" s="3"/>
      <c r="K85" s="3"/>
    </row>
    <row r="86" spans="1:11" ht="15">
      <c r="A86" s="7" t="s">
        <v>161</v>
      </c>
      <c r="B86" s="7" t="s">
        <v>59</v>
      </c>
      <c r="C86" s="14">
        <v>1</v>
      </c>
      <c r="D86" s="14"/>
      <c r="E86" s="14">
        <f>C86*D86</f>
        <v>0</v>
      </c>
      <c r="F86" s="14"/>
      <c r="G86" s="14">
        <f>C86*F86</f>
        <v>0</v>
      </c>
      <c r="H86" s="14">
        <f>D86+F86</f>
        <v>0</v>
      </c>
      <c r="I86" s="14">
        <f>E86+G86</f>
        <v>0</v>
      </c>
      <c r="J86" s="3"/>
      <c r="K86" s="3"/>
    </row>
    <row r="87" spans="1:11" ht="15">
      <c r="A87" s="7" t="s">
        <v>162</v>
      </c>
      <c r="B87" s="7" t="s">
        <v>128</v>
      </c>
      <c r="C87" s="14">
        <v>6</v>
      </c>
      <c r="D87" s="14"/>
      <c r="E87" s="14">
        <f>C87*D87</f>
        <v>0</v>
      </c>
      <c r="F87" s="14"/>
      <c r="G87" s="14">
        <f>C87*F87</f>
        <v>0</v>
      </c>
      <c r="H87" s="14">
        <f>D87+F87</f>
        <v>0</v>
      </c>
      <c r="I87" s="14">
        <f>E87+G87</f>
        <v>0</v>
      </c>
      <c r="J87" s="3"/>
      <c r="K87" s="3"/>
    </row>
    <row r="88" spans="1:11" ht="15">
      <c r="A88" s="6" t="s">
        <v>163</v>
      </c>
      <c r="B88" s="6" t="s">
        <v>14</v>
      </c>
      <c r="C88" s="20"/>
      <c r="D88" s="20"/>
      <c r="E88" s="20">
        <f>SUM(E85:E87)</f>
        <v>0</v>
      </c>
      <c r="F88" s="20"/>
      <c r="G88" s="20">
        <f>SUM(G85:G87)</f>
        <v>0</v>
      </c>
      <c r="H88" s="20"/>
      <c r="I88" s="20">
        <f>SUM(I85:I87)</f>
        <v>0</v>
      </c>
      <c r="J88" s="3"/>
      <c r="K88" s="3"/>
    </row>
    <row r="89" spans="1:11" ht="15">
      <c r="A89" s="17" t="s">
        <v>100</v>
      </c>
      <c r="B89" s="17" t="s">
        <v>14</v>
      </c>
      <c r="C89" s="18"/>
      <c r="D89" s="18"/>
      <c r="E89" s="18"/>
      <c r="F89" s="18"/>
      <c r="G89" s="18"/>
      <c r="H89" s="18"/>
      <c r="I89" s="18"/>
      <c r="J89" s="3"/>
      <c r="K89" s="3"/>
    </row>
    <row r="90" spans="1:11" ht="15">
      <c r="A90" s="7" t="s">
        <v>101</v>
      </c>
      <c r="B90" s="7" t="s">
        <v>59</v>
      </c>
      <c r="C90" s="14">
        <v>2</v>
      </c>
      <c r="D90" s="14"/>
      <c r="E90" s="14">
        <f>C90*D90</f>
        <v>0</v>
      </c>
      <c r="F90" s="14"/>
      <c r="G90" s="14">
        <f>C90*F90</f>
        <v>0</v>
      </c>
      <c r="H90" s="14">
        <f>D90+F90</f>
        <v>0</v>
      </c>
      <c r="I90" s="14">
        <f>E90+G90</f>
        <v>0</v>
      </c>
      <c r="J90" s="3"/>
      <c r="K90" s="3"/>
    </row>
    <row r="91" spans="1:11" ht="15">
      <c r="A91" s="17" t="s">
        <v>79</v>
      </c>
      <c r="B91" s="17" t="s">
        <v>14</v>
      </c>
      <c r="C91" s="18"/>
      <c r="D91" s="18"/>
      <c r="E91" s="18"/>
      <c r="F91" s="18"/>
      <c r="G91" s="18"/>
      <c r="H91" s="18"/>
      <c r="I91" s="18"/>
      <c r="J91" s="3"/>
      <c r="K91" s="3"/>
    </row>
    <row r="92" spans="1:11" ht="15">
      <c r="A92" s="7" t="s">
        <v>80</v>
      </c>
      <c r="B92" s="7" t="s">
        <v>59</v>
      </c>
      <c r="C92" s="14">
        <v>2</v>
      </c>
      <c r="D92" s="14"/>
      <c r="E92" s="14">
        <f>C92*D92</f>
        <v>0</v>
      </c>
      <c r="F92" s="14"/>
      <c r="G92" s="14">
        <f>C92*F92</f>
        <v>0</v>
      </c>
      <c r="H92" s="14">
        <f>D92+F92</f>
        <v>0</v>
      </c>
      <c r="I92" s="14">
        <f>E92+G92</f>
        <v>0</v>
      </c>
      <c r="J92" s="3"/>
      <c r="K92" s="3"/>
    </row>
    <row r="93" spans="1:11" ht="15">
      <c r="A93" s="17" t="s">
        <v>167</v>
      </c>
      <c r="B93" s="17" t="s">
        <v>14</v>
      </c>
      <c r="C93" s="18"/>
      <c r="D93" s="18"/>
      <c r="E93" s="18"/>
      <c r="F93" s="18"/>
      <c r="G93" s="18"/>
      <c r="H93" s="18"/>
      <c r="I93" s="18"/>
      <c r="J93" s="3"/>
      <c r="K93" s="3"/>
    </row>
    <row r="94" spans="1:11" ht="15">
      <c r="A94" s="7" t="s">
        <v>169</v>
      </c>
      <c r="B94" s="7" t="s">
        <v>59</v>
      </c>
      <c r="C94" s="14">
        <v>1</v>
      </c>
      <c r="D94" s="14"/>
      <c r="E94" s="14">
        <f>C94*D94</f>
        <v>0</v>
      </c>
      <c r="F94" s="14"/>
      <c r="G94" s="14">
        <f>C94*F94</f>
        <v>0</v>
      </c>
      <c r="H94" s="14">
        <f>D94+F94</f>
        <v>0</v>
      </c>
      <c r="I94" s="14">
        <f>E94+G94</f>
        <v>0</v>
      </c>
      <c r="J94" s="3"/>
      <c r="K94" s="3"/>
    </row>
    <row r="95" spans="1:11" ht="15">
      <c r="A95" s="7" t="s">
        <v>103</v>
      </c>
      <c r="B95" s="7" t="s">
        <v>59</v>
      </c>
      <c r="C95" s="14">
        <v>2</v>
      </c>
      <c r="D95" s="14"/>
      <c r="E95" s="14">
        <f>C95*D95</f>
        <v>0</v>
      </c>
      <c r="F95" s="14"/>
      <c r="G95" s="14">
        <f>C95*F95</f>
        <v>0</v>
      </c>
      <c r="H95" s="14">
        <f>D95+F95</f>
        <v>0</v>
      </c>
      <c r="I95" s="14">
        <f>E95+G95</f>
        <v>0</v>
      </c>
      <c r="J95" s="3"/>
      <c r="K95" s="3"/>
    </row>
    <row r="96" spans="1:11" ht="15">
      <c r="A96" s="17" t="s">
        <v>170</v>
      </c>
      <c r="B96" s="17" t="s">
        <v>14</v>
      </c>
      <c r="C96" s="18"/>
      <c r="D96" s="18"/>
      <c r="E96" s="18"/>
      <c r="F96" s="18"/>
      <c r="G96" s="18"/>
      <c r="H96" s="18"/>
      <c r="I96" s="18"/>
      <c r="J96" s="3"/>
      <c r="K96" s="3"/>
    </row>
    <row r="97" spans="1:11" ht="15">
      <c r="A97" s="7" t="s">
        <v>129</v>
      </c>
      <c r="B97" s="7" t="s">
        <v>14</v>
      </c>
      <c r="C97" s="19"/>
      <c r="D97" s="19"/>
      <c r="E97" s="14">
        <f>L1+Parametry!B34/100*E58+Parametry!B34/100*E59+Parametry!B34/100*E60+Parametry!B34/100*E61+Parametry!B34/100*E64+Parametry!B34/100*E65+Parametry!B34/100*E67+Parametry!B34/100*E68+Parametry!B34/100*E72+Parametry!B34/100*E75+Parametry!B34/100*E76+Parametry!B34/100*E79+Parametry!B34/100*E82+Parametry!B34/100*E86+Parametry!B34/100*E90+Parametry!B34/100*E92+Parametry!B34/100*E94+Parametry!B34/100*E95</f>
        <v>0</v>
      </c>
      <c r="F97" s="19"/>
      <c r="G97" s="19"/>
      <c r="H97" s="19">
        <f>D97+F97</f>
        <v>0</v>
      </c>
      <c r="I97" s="14">
        <f>E97+G97</f>
        <v>0</v>
      </c>
      <c r="J97" s="3"/>
      <c r="K97" s="3"/>
    </row>
    <row r="98" spans="1:11" ht="15">
      <c r="A98" s="4" t="s">
        <v>130</v>
      </c>
      <c r="B98" s="4" t="s">
        <v>14</v>
      </c>
      <c r="C98" s="13"/>
      <c r="D98" s="13"/>
      <c r="E98" s="13">
        <f>SUM(E26:E83,E85:E87,E89:E97)</f>
        <v>0</v>
      </c>
      <c r="F98" s="13"/>
      <c r="G98" s="13">
        <f>SUM(G26:G83,G85:G87,G89:G97)</f>
        <v>0</v>
      </c>
      <c r="H98" s="13"/>
      <c r="I98" s="13">
        <f>SUM(I26:I83,I85:I87,I89:I97)</f>
        <v>0</v>
      </c>
      <c r="J98" s="3"/>
      <c r="K98" s="3"/>
    </row>
    <row r="99" spans="1:11" ht="15">
      <c r="A99" s="7" t="s">
        <v>14</v>
      </c>
      <c r="B99" s="7" t="s">
        <v>14</v>
      </c>
      <c r="C99" s="14"/>
      <c r="D99" s="14"/>
      <c r="E99" s="14"/>
      <c r="F99" s="14"/>
      <c r="G99" s="14"/>
      <c r="H99" s="14">
        <f>D99+F99</f>
        <v>0</v>
      </c>
      <c r="I99" s="14">
        <f>E99+G99</f>
        <v>0</v>
      </c>
      <c r="J99" s="3"/>
      <c r="K99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14</v>
      </c>
      <c r="C10" s="3"/>
    </row>
    <row r="11" spans="1:3" ht="15">
      <c r="A11" s="2" t="s">
        <v>18</v>
      </c>
      <c r="B11" s="6" t="s">
        <v>14</v>
      </c>
      <c r="C11" s="3"/>
    </row>
    <row r="12" spans="1:3" ht="15">
      <c r="A12" s="2" t="s">
        <v>19</v>
      </c>
      <c r="B12" s="6" t="s">
        <v>14</v>
      </c>
      <c r="C12" s="3"/>
    </row>
    <row r="13" spans="1:3" ht="15">
      <c r="A13" s="2" t="s">
        <v>20</v>
      </c>
      <c r="B13" s="6" t="s">
        <v>14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30</v>
      </c>
      <c r="C19" s="3"/>
    </row>
    <row r="20" spans="1:3" ht="15">
      <c r="A20" s="2" t="s">
        <v>31</v>
      </c>
      <c r="B20" s="8" t="s">
        <v>30</v>
      </c>
      <c r="C20" s="3"/>
    </row>
    <row r="21" spans="1:3" ht="15">
      <c r="A21" s="2" t="s">
        <v>32</v>
      </c>
      <c r="B21" s="8" t="s">
        <v>30</v>
      </c>
      <c r="C21" s="3"/>
    </row>
    <row r="22" spans="1:3" ht="15">
      <c r="A22" s="2" t="s">
        <v>33</v>
      </c>
      <c r="B22" s="8" t="s">
        <v>30</v>
      </c>
      <c r="C22" s="3"/>
    </row>
    <row r="23" spans="1:3" ht="15">
      <c r="A23" s="2" t="s">
        <v>34</v>
      </c>
      <c r="B23" s="8" t="s">
        <v>30</v>
      </c>
      <c r="C23" s="3"/>
    </row>
    <row r="24" spans="1:3" ht="15">
      <c r="A24" s="2" t="s">
        <v>35</v>
      </c>
      <c r="B24" s="8" t="s">
        <v>30</v>
      </c>
      <c r="C24" s="3"/>
    </row>
    <row r="25" spans="1:3" ht="15">
      <c r="A25" s="2" t="s">
        <v>36</v>
      </c>
      <c r="B25" s="8" t="s">
        <v>30</v>
      </c>
      <c r="C25" s="3"/>
    </row>
    <row r="26" spans="1:3" ht="15">
      <c r="A26" s="2" t="s">
        <v>37</v>
      </c>
      <c r="B26" s="8" t="s">
        <v>38</v>
      </c>
      <c r="C26" s="3"/>
    </row>
    <row r="27" spans="1:3" ht="15">
      <c r="A27" s="2" t="s">
        <v>39</v>
      </c>
      <c r="B27" s="8" t="s">
        <v>30</v>
      </c>
      <c r="C27" s="3"/>
    </row>
    <row r="28" spans="1:3" ht="15">
      <c r="A28" s="2" t="s">
        <v>40</v>
      </c>
      <c r="B28" s="8" t="s">
        <v>30</v>
      </c>
      <c r="C28" s="3"/>
    </row>
    <row r="29" spans="1:3" ht="15">
      <c r="A29" s="2" t="s">
        <v>41</v>
      </c>
      <c r="B29" s="8" t="s">
        <v>30</v>
      </c>
      <c r="C29" s="3"/>
    </row>
    <row r="30" spans="1:3" ht="15">
      <c r="A30" s="2" t="s">
        <v>42</v>
      </c>
      <c r="B30" s="8" t="s">
        <v>30</v>
      </c>
      <c r="C30" s="3"/>
    </row>
    <row r="31" spans="1:3" ht="24.75">
      <c r="A31" s="9" t="s">
        <v>43</v>
      </c>
      <c r="B31" s="8" t="s">
        <v>44</v>
      </c>
      <c r="C31" s="3"/>
    </row>
    <row r="32" spans="1:3" ht="15">
      <c r="A32" s="2" t="s">
        <v>45</v>
      </c>
      <c r="B32" s="8" t="s">
        <v>46</v>
      </c>
      <c r="C32" s="3"/>
    </row>
    <row r="33" spans="1:3" ht="15">
      <c r="A33" s="2" t="s">
        <v>14</v>
      </c>
      <c r="B33" s="7" t="s">
        <v>14</v>
      </c>
      <c r="C33" s="3"/>
    </row>
    <row r="34" spans="1:2" ht="15">
      <c r="A34" s="1" t="s">
        <v>47</v>
      </c>
      <c r="B34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2017-10-28T12:02:37Z</dcterms:created>
  <dcterms:modified xsi:type="dcterms:W3CDTF">2017-10-29T07:49:22Z</dcterms:modified>
  <cp:category/>
  <cp:version/>
  <cp:contentType/>
  <cp:contentStatus/>
</cp:coreProperties>
</file>