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570" yWindow="1200" windowWidth="25440" windowHeight="12300" activeTab="1"/>
  </bookViews>
  <sheets>
    <sheet name="sl.rozp.-sad.úpravy za bud." sheetId="4" r:id="rId1"/>
    <sheet name="následná péče" sheetId="5" r:id="rId2"/>
  </sheets>
  <calcPr calcId="145621"/>
</workbook>
</file>

<file path=xl/calcChain.xml><?xml version="1.0" encoding="utf-8"?>
<calcChain xmlns="http://schemas.openxmlformats.org/spreadsheetml/2006/main">
  <c r="F62" i="5" l="1"/>
  <c r="F61" i="5"/>
  <c r="F60" i="5"/>
  <c r="F59" i="5"/>
  <c r="F58" i="5"/>
  <c r="F57" i="5"/>
  <c r="F56" i="5"/>
  <c r="F49" i="5"/>
  <c r="F48" i="5"/>
  <c r="F47" i="5"/>
  <c r="F46" i="5"/>
  <c r="F45" i="5"/>
  <c r="F44" i="5"/>
  <c r="F43" i="5"/>
  <c r="F36" i="5"/>
  <c r="F35" i="5"/>
  <c r="F34" i="5"/>
  <c r="F33" i="5"/>
  <c r="F32" i="5"/>
  <c r="F31" i="5"/>
  <c r="F30" i="5"/>
  <c r="F29" i="5"/>
  <c r="F28" i="5"/>
  <c r="F27" i="5"/>
  <c r="F20" i="5"/>
  <c r="F19" i="5"/>
  <c r="F18" i="5"/>
  <c r="F17" i="5"/>
  <c r="F16" i="5"/>
  <c r="F15" i="5"/>
  <c r="F8" i="5"/>
  <c r="F7" i="5"/>
  <c r="F6" i="5"/>
  <c r="F5" i="5"/>
  <c r="F4" i="5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55" i="4"/>
  <c r="F54" i="4"/>
  <c r="F53" i="4"/>
  <c r="F52" i="4"/>
  <c r="F51" i="4"/>
  <c r="F50" i="4"/>
  <c r="F49" i="4"/>
  <c r="F48" i="4"/>
  <c r="F47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0" i="4"/>
  <c r="F19" i="4"/>
  <c r="F18" i="4"/>
  <c r="F17" i="4"/>
  <c r="F16" i="4"/>
  <c r="F15" i="4"/>
  <c r="F14" i="4"/>
  <c r="B9" i="4"/>
  <c r="B8" i="4"/>
  <c r="B7" i="4"/>
  <c r="B6" i="4"/>
  <c r="F37" i="5" l="1"/>
  <c r="F56" i="4"/>
  <c r="C8" i="4" s="1"/>
  <c r="F9" i="5"/>
  <c r="F21" i="5"/>
  <c r="F22" i="5" s="1"/>
  <c r="F23" i="5" s="1"/>
  <c r="F63" i="5"/>
  <c r="F64" i="5" s="1"/>
  <c r="F65" i="5" s="1"/>
  <c r="F50" i="5"/>
  <c r="F10" i="5"/>
  <c r="F11" i="5" s="1"/>
  <c r="F38" i="5"/>
  <c r="F39" i="5" s="1"/>
  <c r="F86" i="4"/>
  <c r="F87" i="4" s="1"/>
  <c r="D9" i="4" s="1"/>
  <c r="F41" i="4"/>
  <c r="F42" i="4" s="1"/>
  <c r="D7" i="4" s="1"/>
  <c r="F21" i="4"/>
  <c r="F57" i="4" l="1"/>
  <c r="F58" i="4"/>
  <c r="D8" i="4"/>
  <c r="E8" i="4" s="1"/>
  <c r="F51" i="5"/>
  <c r="F52" i="5" s="1"/>
  <c r="C9" i="4"/>
  <c r="C7" i="4"/>
  <c r="E7" i="4" s="1"/>
  <c r="C6" i="4"/>
  <c r="F22" i="4"/>
  <c r="D6" i="4" s="1"/>
  <c r="F43" i="4"/>
  <c r="E9" i="4"/>
  <c r="F88" i="4"/>
  <c r="C10" i="4" l="1"/>
  <c r="E6" i="4"/>
  <c r="D10" i="4"/>
  <c r="F23" i="4"/>
  <c r="E10" i="4"/>
</calcChain>
</file>

<file path=xl/sharedStrings.xml><?xml version="1.0" encoding="utf-8"?>
<sst xmlns="http://schemas.openxmlformats.org/spreadsheetml/2006/main" count="293" uniqueCount="105">
  <si>
    <t>Investor: Městský úřad Třinec</t>
  </si>
  <si>
    <t>Vyhotovil: ZELENÝ PROSTOR s.r.o. ; IČO: 294 500 80</t>
  </si>
  <si>
    <t xml:space="preserve">Rekapitulace  </t>
  </si>
  <si>
    <t>Celková cena bez DPH</t>
  </si>
  <si>
    <t>DPH 21%</t>
  </si>
  <si>
    <t>Celková cena s DPH</t>
  </si>
  <si>
    <t>1.Přípravné práce a terénní úpravy</t>
  </si>
  <si>
    <t>2.Kácení</t>
  </si>
  <si>
    <t>Celková cena za sadovnické úpravy</t>
  </si>
  <si>
    <t>Položky</t>
  </si>
  <si>
    <t>Práce+materiál</t>
  </si>
  <si>
    <t>Množství</t>
  </si>
  <si>
    <t xml:space="preserve">Jedn. </t>
  </si>
  <si>
    <t>Cena za jedn.</t>
  </si>
  <si>
    <t>1</t>
  </si>
  <si>
    <t>Plošná úprava  ter. nerovnosti do 0,2m v rovině</t>
  </si>
  <si>
    <t>m2</t>
  </si>
  <si>
    <t>2</t>
  </si>
  <si>
    <t>Rozprostření substrátu v rovině tl. do 0,1m</t>
  </si>
  <si>
    <t>3</t>
  </si>
  <si>
    <t>Nakládka  substrátu a převoz</t>
  </si>
  <si>
    <t>t</t>
  </si>
  <si>
    <t>4</t>
  </si>
  <si>
    <t>Obdělání půdy frézováním v rovině</t>
  </si>
  <si>
    <t>5</t>
  </si>
  <si>
    <t>Obdělání půdy rytím do 0,2m v hornině 3 v rovině</t>
  </si>
  <si>
    <t>6</t>
  </si>
  <si>
    <t>Obdělání půdy hrabáním v rovině</t>
  </si>
  <si>
    <t>7</t>
  </si>
  <si>
    <t>Substrát (kompost)</t>
  </si>
  <si>
    <t>Kácení listnatých stromů  prům. do 0,2m v rovině</t>
  </si>
  <si>
    <t>ks</t>
  </si>
  <si>
    <t>Kácení listnatých stromů prům. do 0,6m v rovině</t>
  </si>
  <si>
    <t>Kácení listnatých stromů  prům. nad 1m v rovině</t>
  </si>
  <si>
    <t>Kácení jehličnatých stromů prům. do 0,3m v rovině</t>
  </si>
  <si>
    <t>Kácení jehličnatých stromů prům. do 0,8m v rovině</t>
  </si>
  <si>
    <t>Kácení jehličnatých stromů prům. do 0,9m v rovině</t>
  </si>
  <si>
    <t>Kácení jehličnatých stromů prům. nad 1m v rovině</t>
  </si>
  <si>
    <t>Nakládka a odvoz dřevní hmoty na místo určení</t>
  </si>
  <si>
    <t xml:space="preserve">Odstranění pařezu prům. do 0,2m v rovině
</t>
  </si>
  <si>
    <t xml:space="preserve">Odstranění pařezu prům. do 0,3m v rovině
</t>
  </si>
  <si>
    <t xml:space="preserve">Odstranění pařezu prům. do 0,7m v rovině
</t>
  </si>
  <si>
    <t xml:space="preserve">Odstranění pařezu prům. do 0,8m v rovině
</t>
  </si>
  <si>
    <t xml:space="preserve">Odstranění pařezu prům. do 1m v rovině
</t>
  </si>
  <si>
    <t xml:space="preserve">Odstranění pařezu prům. nad 1m v rovině
</t>
  </si>
  <si>
    <t>Založení parkového trávníku výsevem v rovině</t>
  </si>
  <si>
    <t>kg</t>
  </si>
  <si>
    <t>Založení záhonu v hornině 3 v rovině</t>
  </si>
  <si>
    <t>Hloubení jamek s výměnou půdy na 50% v hornině 1-4 obj. 0,02m3  v rovině</t>
  </si>
  <si>
    <t>Výsadba dřevin s balem v rovině do 0,2m</t>
  </si>
  <si>
    <t>Mulčování rostlin tl. do 0,1m v rovině</t>
  </si>
  <si>
    <t>Položení mulčovací plachty</t>
  </si>
  <si>
    <t>Mulčovací kůra s dopravou</t>
  </si>
  <si>
    <t>m3</t>
  </si>
  <si>
    <t>60-80</t>
  </si>
  <si>
    <t>Hloubení jamek s výměnou půdy na 50% v hornině 1-4 obj. 0,6m3  v rovině</t>
  </si>
  <si>
    <t>Výsadba dřevin s balem v rovině do 0,6m</t>
  </si>
  <si>
    <t>Kotvení dřevin kůly do 3m</t>
  </si>
  <si>
    <t>Zhotovení obalu kmene z juty ve 2 vrstvách v rovině</t>
  </si>
  <si>
    <t>Kůl 2,5 m</t>
  </si>
  <si>
    <t>Příčka</t>
  </si>
  <si>
    <t>Úvazky</t>
  </si>
  <si>
    <t>m</t>
  </si>
  <si>
    <t>Juta</t>
  </si>
  <si>
    <t>role</t>
  </si>
  <si>
    <t>14-16</t>
  </si>
  <si>
    <t>Quercus robur 'Fastigiata'</t>
  </si>
  <si>
    <t>Sorbus aucuparia 'Edulis'</t>
  </si>
  <si>
    <t>Tilia cordata 'Erecta'</t>
  </si>
  <si>
    <t>vypracoval:Ing.Dawid Rusz</t>
  </si>
  <si>
    <t>3.Založení trávníku výsevem</t>
  </si>
  <si>
    <t>4.Výsadba keřů a stromů</t>
  </si>
  <si>
    <t>Hloubení jamek s výměnou půdy na 50% v hornině 1-4 obj. 0,04m3  v rovině</t>
  </si>
  <si>
    <t>Výsadba dřevin s balem v rovině do 0,4m</t>
  </si>
  <si>
    <t>Mulčovací plachta s kotvením</t>
  </si>
  <si>
    <t>Vodorovné přemíst. písku nošením,do 100m</t>
  </si>
  <si>
    <t>Nakládání písku z množství do 100m3</t>
  </si>
  <si>
    <t>Rozproztření písku v rovnině,tl vrstvy do 10cm</t>
  </si>
  <si>
    <t xml:space="preserve">Písek </t>
  </si>
  <si>
    <t>Trávníkové hnojivo</t>
  </si>
  <si>
    <t xml:space="preserve">Travní osivo park </t>
  </si>
  <si>
    <t>Viburnum farreri</t>
  </si>
  <si>
    <t>Fallopia aubertii</t>
  </si>
  <si>
    <t>Lonicera henryi</t>
  </si>
  <si>
    <t>80-100</t>
  </si>
  <si>
    <t>Prunus padus 'Watereri'</t>
  </si>
  <si>
    <t>2.POVÝSADBOVÁ PÉČE - Nízkonákladové bydlení Něbory č.p. 360</t>
  </si>
  <si>
    <t>2a.POVÝSADBOVÁ PÉČE - 1rok</t>
  </si>
  <si>
    <t>Dovoz vody pro zálivku rostlin do 6 km - 10 x za rok</t>
  </si>
  <si>
    <t>Zalití rostlin vodou pl. přes 20 m2</t>
  </si>
  <si>
    <t>Vypletí v rovině dřevin ve skupinách 2 x za rok</t>
  </si>
  <si>
    <t>Hnojení umělým hnojivem v rovině 1x za rok</t>
  </si>
  <si>
    <t>Hnojivo pro okrasné rostliny 1x za rok</t>
  </si>
  <si>
    <t>2b.POVÝSADBOVÁ PÉČE - 2rok</t>
  </si>
  <si>
    <t>Provzdušnění trávníku bez pískování</t>
  </si>
  <si>
    <t>2c.POVÝSADBOVÁ PÉČE - 3rok</t>
  </si>
  <si>
    <t>Řez stromů výchovný alejových stromů pšes 4m do 6m 1x za 3roky</t>
  </si>
  <si>
    <t>Vypletí v rovině dřevin ve skupinách1 x za rok</t>
  </si>
  <si>
    <t>Mulčování rostlin tl. do 0,1m v rovině 1 x za 3 roky</t>
  </si>
  <si>
    <t>Obdělání půdyrigolováním hl. do 0,4m v rovině 1x za 3 roky</t>
  </si>
  <si>
    <t>Mulčovací kůra s dopravou 1x za 3roky</t>
  </si>
  <si>
    <t>vypracoval: Ing.Dawid Rusz</t>
  </si>
  <si>
    <t>Stavba: 1.CENOVÁ NABÍDKA TERÉNNÍCH A SADOVNICKÝCH ÚPRAV - Nízkonákladové bydlení Něbory č.p.360</t>
  </si>
  <si>
    <t>2d.POVÝSADBOVÁ PÉČE - 4rok</t>
  </si>
  <si>
    <t>2e.POVÝSADBOVÁ PÉČE - 5rok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</si>
</sst>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  <numFmt numFmtId="165" formatCode="_-* #,##0\ &quot;Kč&quot;_-;\-* #,##0\ &quot;Kč&quot;_-;_-* &quot;-&quot;??\ &quot;Kč&quot;_-;_-@_-"/>
    <numFmt numFmtId="166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sz val="10"/>
      <name val="Arial"/>
      <family val="2"/>
      <charset val="238"/>
    </font>
    <font>
      <sz val="9"/>
      <color theme="1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120">
    <xf numFmtId="0" fontId="0" fillId="0" borderId="0" xfId="0"/>
    <xf numFmtId="49" fontId="2" fillId="0" borderId="0" xfId="0" applyNumberFormat="1" applyFont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4" fontId="1" fillId="2" borderId="2" xfId="0" applyNumberFormat="1" applyFont="1" applyFill="1" applyBorder="1" applyAlignment="1">
      <alignment horizontal="center" vertical="center" wrapText="1"/>
    </xf>
    <xf numFmtId="44" fontId="1" fillId="2" borderId="3" xfId="0" applyNumberFormat="1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2" borderId="4" xfId="0" applyFont="1" applyFill="1" applyBorder="1"/>
    <xf numFmtId="164" fontId="2" fillId="2" borderId="5" xfId="0" applyNumberFormat="1" applyFont="1" applyFill="1" applyBorder="1"/>
    <xf numFmtId="42" fontId="2" fillId="2" borderId="5" xfId="0" applyNumberFormat="1" applyFont="1" applyFill="1" applyBorder="1"/>
    <xf numFmtId="164" fontId="2" fillId="2" borderId="6" xfId="0" applyNumberFormat="1" applyFont="1" applyFill="1" applyBorder="1"/>
    <xf numFmtId="0" fontId="1" fillId="2" borderId="7" xfId="0" applyFont="1" applyFill="1" applyBorder="1"/>
    <xf numFmtId="164" fontId="1" fillId="2" borderId="8" xfId="0" applyNumberFormat="1" applyFont="1" applyFill="1" applyBorder="1"/>
    <xf numFmtId="42" fontId="1" fillId="2" borderId="8" xfId="0" applyNumberFormat="1" applyFont="1" applyFill="1" applyBorder="1"/>
    <xf numFmtId="164" fontId="1" fillId="2" borderId="9" xfId="0" applyNumberFormat="1" applyFont="1" applyFill="1" applyBorder="1"/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/>
    <xf numFmtId="4" fontId="2" fillId="0" borderId="5" xfId="0" applyNumberFormat="1" applyFont="1" applyBorder="1" applyAlignment="1">
      <alignment horizontal="center"/>
    </xf>
    <xf numFmtId="44" fontId="2" fillId="0" borderId="5" xfId="0" applyNumberFormat="1" applyFont="1" applyBorder="1"/>
    <xf numFmtId="0" fontId="2" fillId="0" borderId="5" xfId="1" quotePrefix="1" applyFont="1" applyBorder="1"/>
    <xf numFmtId="49" fontId="2" fillId="0" borderId="10" xfId="0" applyNumberFormat="1" applyFont="1" applyBorder="1" applyAlignment="1">
      <alignment horizontal="center"/>
    </xf>
    <xf numFmtId="0" fontId="2" fillId="0" borderId="10" xfId="1" applyFont="1" applyBorder="1"/>
    <xf numFmtId="4" fontId="2" fillId="0" borderId="10" xfId="0" applyNumberFormat="1" applyFont="1" applyBorder="1" applyAlignment="1">
      <alignment horizontal="center"/>
    </xf>
    <xf numFmtId="165" fontId="1" fillId="2" borderId="3" xfId="0" applyNumberFormat="1" applyFont="1" applyFill="1" applyBorder="1"/>
    <xf numFmtId="165" fontId="1" fillId="2" borderId="6" xfId="0" applyNumberFormat="1" applyFont="1" applyFill="1" applyBorder="1"/>
    <xf numFmtId="165" fontId="1" fillId="2" borderId="9" xfId="0" applyNumberFormat="1" applyFont="1" applyFill="1" applyBorder="1"/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5" xfId="2" quotePrefix="1" applyFont="1" applyFill="1" applyBorder="1"/>
    <xf numFmtId="44" fontId="2" fillId="0" borderId="5" xfId="0" applyNumberFormat="1" applyFont="1" applyFill="1" applyBorder="1" applyAlignment="1">
      <alignment horizontal="right"/>
    </xf>
    <xf numFmtId="0" fontId="2" fillId="0" borderId="5" xfId="2" quotePrefix="1" applyFont="1" applyBorder="1"/>
    <xf numFmtId="0" fontId="2" fillId="0" borderId="5" xfId="0" applyFont="1" applyBorder="1" applyAlignment="1">
      <alignment horizontal="center"/>
    </xf>
    <xf numFmtId="0" fontId="2" fillId="0" borderId="5" xfId="2" applyFont="1" applyBorder="1"/>
    <xf numFmtId="0" fontId="2" fillId="0" borderId="5" xfId="0" applyFont="1" applyBorder="1"/>
    <xf numFmtId="0" fontId="2" fillId="0" borderId="5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4" fontId="2" fillId="0" borderId="5" xfId="1" applyNumberFormat="1" applyFont="1" applyBorder="1"/>
    <xf numFmtId="0" fontId="2" fillId="0" borderId="0" xfId="1" applyFont="1"/>
    <xf numFmtId="0" fontId="2" fillId="0" borderId="5" xfId="0" quotePrefix="1" applyFont="1" applyBorder="1"/>
    <xf numFmtId="49" fontId="4" fillId="0" borderId="5" xfId="0" applyNumberFormat="1" applyFont="1" applyBorder="1"/>
    <xf numFmtId="44" fontId="2" fillId="0" borderId="0" xfId="0" applyNumberFormat="1" applyFont="1" applyBorder="1"/>
    <xf numFmtId="0" fontId="2" fillId="0" borderId="5" xfId="1" applyFont="1" applyBorder="1"/>
    <xf numFmtId="49" fontId="2" fillId="0" borderId="5" xfId="1" applyNumberFormat="1" applyFont="1" applyBorder="1" applyAlignment="1">
      <alignment horizontal="center"/>
    </xf>
    <xf numFmtId="49" fontId="2" fillId="0" borderId="10" xfId="1" applyNumberFormat="1" applyFont="1" applyBorder="1" applyAlignment="1">
      <alignment horizontal="center"/>
    </xf>
    <xf numFmtId="49" fontId="4" fillId="0" borderId="10" xfId="0" applyNumberFormat="1" applyFont="1" applyBorder="1"/>
    <xf numFmtId="4" fontId="2" fillId="0" borderId="10" xfId="1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0" borderId="21" xfId="0" quotePrefix="1" applyNumberFormat="1" applyFont="1" applyBorder="1" applyAlignment="1">
      <alignment horizontal="center"/>
    </xf>
    <xf numFmtId="0" fontId="2" fillId="0" borderId="21" xfId="0" quotePrefix="1" applyFont="1" applyBorder="1" applyAlignment="1"/>
    <xf numFmtId="0" fontId="2" fillId="0" borderId="21" xfId="0" applyNumberFormat="1" applyFont="1" applyBorder="1" applyAlignment="1">
      <alignment horizontal="center" vertical="center"/>
    </xf>
    <xf numFmtId="166" fontId="2" fillId="0" borderId="21" xfId="0" applyNumberFormat="1" applyFont="1" applyBorder="1" applyAlignment="1"/>
    <xf numFmtId="164" fontId="2" fillId="0" borderId="21" xfId="0" applyNumberFormat="1" applyFont="1" applyBorder="1" applyAlignment="1">
      <alignment horizontal="right" vertical="center"/>
    </xf>
    <xf numFmtId="0" fontId="2" fillId="0" borderId="5" xfId="0" quotePrefix="1" applyNumberFormat="1" applyFont="1" applyBorder="1" applyAlignment="1">
      <alignment horizontal="center"/>
    </xf>
    <xf numFmtId="0" fontId="2" fillId="0" borderId="5" xfId="0" quotePrefix="1" applyFont="1" applyBorder="1" applyAlignment="1"/>
    <xf numFmtId="0" fontId="2" fillId="0" borderId="5" xfId="0" applyNumberFormat="1" applyFont="1" applyBorder="1" applyAlignment="1">
      <alignment horizontal="center" vertical="center"/>
    </xf>
    <xf numFmtId="166" fontId="2" fillId="0" borderId="5" xfId="0" applyNumberFormat="1" applyFont="1" applyBorder="1" applyAlignment="1"/>
    <xf numFmtId="164" fontId="2" fillId="0" borderId="5" xfId="0" applyNumberFormat="1" applyFont="1" applyBorder="1" applyAlignment="1">
      <alignment horizontal="right" vertical="center"/>
    </xf>
    <xf numFmtId="4" fontId="2" fillId="0" borderId="5" xfId="0" quotePrefix="1" applyNumberFormat="1" applyFont="1" applyBorder="1" applyAlignment="1"/>
    <xf numFmtId="4" fontId="2" fillId="0" borderId="5" xfId="0" applyNumberFormat="1" applyFont="1" applyBorder="1" applyAlignment="1"/>
    <xf numFmtId="44" fontId="2" fillId="0" borderId="5" xfId="0" applyNumberFormat="1" applyFont="1" applyBorder="1" applyAlignment="1">
      <alignment horizontal="left" vertical="center"/>
    </xf>
    <xf numFmtId="44" fontId="2" fillId="0" borderId="10" xfId="0" applyNumberFormat="1" applyFont="1" applyBorder="1" applyAlignment="1">
      <alignment horizontal="left" vertical="center"/>
    </xf>
    <xf numFmtId="0" fontId="2" fillId="0" borderId="10" xfId="0" applyNumberFormat="1" applyFont="1" applyBorder="1" applyAlignment="1">
      <alignment horizontal="center" vertical="center"/>
    </xf>
    <xf numFmtId="166" fontId="2" fillId="0" borderId="10" xfId="0" applyNumberFormat="1" applyFont="1" applyBorder="1" applyAlignment="1"/>
    <xf numFmtId="164" fontId="2" fillId="0" borderId="10" xfId="0" applyNumberFormat="1" applyFont="1" applyBorder="1" applyAlignment="1">
      <alignment horizontal="right" vertical="center"/>
    </xf>
    <xf numFmtId="0" fontId="2" fillId="0" borderId="5" xfId="0" applyNumberFormat="1" applyFont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3" fontId="2" fillId="0" borderId="5" xfId="1" applyNumberFormat="1" applyFont="1" applyBorder="1" applyAlignment="1">
      <alignment horizontal="center"/>
    </xf>
    <xf numFmtId="0" fontId="2" fillId="0" borderId="10" xfId="1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5" xfId="0" applyFont="1" applyBorder="1"/>
    <xf numFmtId="0" fontId="2" fillId="0" borderId="5" xfId="3" quotePrefix="1" applyFont="1" applyBorder="1"/>
    <xf numFmtId="2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6" fontId="4" fillId="0" borderId="5" xfId="0" applyNumberFormat="1" applyFont="1" applyBorder="1" applyAlignment="1">
      <alignment horizontal="right"/>
    </xf>
    <xf numFmtId="166" fontId="4" fillId="0" borderId="5" xfId="0" applyNumberFormat="1" applyFont="1" applyBorder="1"/>
    <xf numFmtId="0" fontId="4" fillId="0" borderId="5" xfId="0" applyFont="1" applyFill="1" applyBorder="1" applyAlignment="1">
      <alignment horizontal="center"/>
    </xf>
    <xf numFmtId="0" fontId="2" fillId="0" borderId="0" xfId="3" quotePrefix="1" applyFont="1"/>
    <xf numFmtId="0" fontId="2" fillId="0" borderId="5" xfId="3" applyFont="1" applyFill="1" applyBorder="1"/>
    <xf numFmtId="165" fontId="1" fillId="2" borderId="5" xfId="0" applyNumberFormat="1" applyFont="1" applyFill="1" applyBorder="1" applyAlignment="1"/>
    <xf numFmtId="0" fontId="2" fillId="0" borderId="0" xfId="0" quotePrefix="1" applyFont="1"/>
    <xf numFmtId="166" fontId="4" fillId="0" borderId="5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right"/>
    </xf>
    <xf numFmtId="0" fontId="1" fillId="2" borderId="2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right" wrapText="1"/>
    </xf>
    <xf numFmtId="0" fontId="1" fillId="2" borderId="22" xfId="0" applyNumberFormat="1" applyFont="1" applyFill="1" applyBorder="1" applyAlignment="1">
      <alignment horizontal="center" wrapText="1"/>
    </xf>
    <xf numFmtId="0" fontId="1" fillId="2" borderId="23" xfId="0" applyNumberFormat="1" applyFont="1" applyFill="1" applyBorder="1" applyAlignment="1">
      <alignment horizontal="center" wrapText="1"/>
    </xf>
    <xf numFmtId="0" fontId="1" fillId="2" borderId="24" xfId="0" applyNumberFormat="1" applyFont="1" applyFill="1" applyBorder="1" applyAlignment="1">
      <alignment horizontal="center" wrapText="1"/>
    </xf>
    <xf numFmtId="49" fontId="1" fillId="2" borderId="22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24" xfId="0" applyNumberFormat="1" applyFont="1" applyFill="1" applyBorder="1" applyAlignment="1">
      <alignment horizontal="center"/>
    </xf>
  </cellXfs>
  <cellStyles count="4">
    <cellStyle name="Normální" xfId="0" builtinId="0"/>
    <cellStyle name="normální 2" xfId="2"/>
    <cellStyle name="normální 3" xfId="1"/>
    <cellStyle name="normální 4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workbookViewId="0">
      <selection activeCell="D6" sqref="D6"/>
    </sheetView>
  </sheetViews>
  <sheetFormatPr defaultRowHeight="15" x14ac:dyDescent="0.25"/>
  <cols>
    <col min="2" max="2" width="67.28515625" customWidth="1"/>
    <col min="3" max="3" width="11.85546875" customWidth="1"/>
    <col min="4" max="4" width="10.140625" customWidth="1"/>
    <col min="5" max="5" width="12.7109375" customWidth="1"/>
    <col min="6" max="6" width="23.5703125" customWidth="1"/>
  </cols>
  <sheetData>
    <row r="1" spans="1:13" x14ac:dyDescent="0.25">
      <c r="A1" s="93" t="s">
        <v>0</v>
      </c>
      <c r="B1" s="94"/>
      <c r="C1" s="94"/>
      <c r="D1" s="94"/>
      <c r="E1" s="94"/>
      <c r="F1" s="95"/>
    </row>
    <row r="2" spans="1:13" x14ac:dyDescent="0.25">
      <c r="A2" s="96" t="s">
        <v>102</v>
      </c>
      <c r="B2" s="97"/>
      <c r="C2" s="97"/>
      <c r="D2" s="97"/>
      <c r="E2" s="97"/>
      <c r="F2" s="98"/>
    </row>
    <row r="3" spans="1:13" ht="15.75" thickBot="1" x14ac:dyDescent="0.3">
      <c r="A3" s="99" t="s">
        <v>1</v>
      </c>
      <c r="B3" s="100"/>
      <c r="C3" s="100"/>
      <c r="D3" s="100"/>
      <c r="E3" s="100"/>
      <c r="F3" s="101"/>
    </row>
    <row r="4" spans="1:13" ht="15.75" thickBot="1" x14ac:dyDescent="0.3"/>
    <row r="5" spans="1:13" ht="39" customHeight="1" x14ac:dyDescent="0.3">
      <c r="A5" s="1"/>
      <c r="B5" s="2" t="s">
        <v>2</v>
      </c>
      <c r="C5" s="3" t="s">
        <v>3</v>
      </c>
      <c r="D5" s="4" t="s">
        <v>4</v>
      </c>
      <c r="E5" s="5" t="s">
        <v>5</v>
      </c>
      <c r="F5" s="6"/>
      <c r="G5" s="7"/>
      <c r="H5" s="7"/>
      <c r="I5" s="7"/>
      <c r="J5" s="7"/>
      <c r="K5" s="7"/>
      <c r="L5" s="7"/>
      <c r="M5" s="7"/>
    </row>
    <row r="6" spans="1:13" ht="15.75" x14ac:dyDescent="0.3">
      <c r="B6" s="8" t="str">
        <f>A12</f>
        <v>1.Přípravné práce a terénní úpravy</v>
      </c>
      <c r="C6" s="9">
        <f>F21</f>
        <v>0</v>
      </c>
      <c r="D6" s="10">
        <f>F22</f>
        <v>0</v>
      </c>
      <c r="E6" s="11">
        <f>C6+D6</f>
        <v>0</v>
      </c>
    </row>
    <row r="7" spans="1:13" ht="15.75" x14ac:dyDescent="0.3">
      <c r="B7" s="8" t="str">
        <f>A25</f>
        <v>2.Kácení</v>
      </c>
      <c r="C7" s="9">
        <f>F41</f>
        <v>0</v>
      </c>
      <c r="D7" s="10">
        <f>F42</f>
        <v>0</v>
      </c>
      <c r="E7" s="11">
        <f t="shared" ref="E7:E9" si="0">C7+D7</f>
        <v>0</v>
      </c>
    </row>
    <row r="8" spans="1:13" ht="15.75" x14ac:dyDescent="0.3">
      <c r="B8" s="8" t="str">
        <f>A45</f>
        <v>3.Založení trávníku výsevem</v>
      </c>
      <c r="C8" s="9">
        <f>F56</f>
        <v>0</v>
      </c>
      <c r="D8" s="10">
        <f>F57</f>
        <v>0</v>
      </c>
      <c r="E8" s="11">
        <f t="shared" si="0"/>
        <v>0</v>
      </c>
    </row>
    <row r="9" spans="1:13" ht="15.75" x14ac:dyDescent="0.3">
      <c r="B9" s="8" t="str">
        <f>A60</f>
        <v>4.Výsadba keřů a stromů</v>
      </c>
      <c r="C9" s="9">
        <f>F86</f>
        <v>0</v>
      </c>
      <c r="D9" s="10">
        <f>F87</f>
        <v>0</v>
      </c>
      <c r="E9" s="11">
        <f t="shared" si="0"/>
        <v>0</v>
      </c>
    </row>
    <row r="10" spans="1:13" ht="15.75" thickBot="1" x14ac:dyDescent="0.3">
      <c r="B10" s="12" t="s">
        <v>8</v>
      </c>
      <c r="C10" s="13">
        <f>SUM(C6:C9)</f>
        <v>0</v>
      </c>
      <c r="D10" s="14">
        <f>SUM(D6:D9)</f>
        <v>0</v>
      </c>
      <c r="E10" s="15">
        <f>SUM(E6:E9)</f>
        <v>0</v>
      </c>
    </row>
    <row r="12" spans="1:13" x14ac:dyDescent="0.25">
      <c r="A12" s="92" t="s">
        <v>6</v>
      </c>
      <c r="B12" s="92"/>
      <c r="C12" s="92"/>
      <c r="D12" s="92"/>
      <c r="E12" s="92"/>
      <c r="F12" s="92"/>
    </row>
    <row r="13" spans="1:13" ht="27" customHeight="1" x14ac:dyDescent="0.3">
      <c r="A13" s="16" t="s">
        <v>9</v>
      </c>
      <c r="B13" s="17" t="s">
        <v>10</v>
      </c>
      <c r="C13" s="18" t="s">
        <v>11</v>
      </c>
      <c r="D13" s="17" t="s">
        <v>12</v>
      </c>
      <c r="E13" s="17" t="s">
        <v>13</v>
      </c>
      <c r="F13" s="17" t="s">
        <v>3</v>
      </c>
      <c r="G13" s="7"/>
      <c r="H13" s="7"/>
      <c r="I13" s="7"/>
      <c r="J13" s="7"/>
      <c r="K13" s="7"/>
      <c r="L13" s="7"/>
      <c r="M13" s="7"/>
    </row>
    <row r="14" spans="1:13" ht="15.75" x14ac:dyDescent="0.3">
      <c r="A14" s="19" t="s">
        <v>14</v>
      </c>
      <c r="B14" s="20" t="s">
        <v>15</v>
      </c>
      <c r="C14" s="71">
        <v>284</v>
      </c>
      <c r="D14" s="21" t="s">
        <v>16</v>
      </c>
      <c r="E14" s="22"/>
      <c r="F14" s="22">
        <f>C14*E14</f>
        <v>0</v>
      </c>
    </row>
    <row r="15" spans="1:13" ht="15.75" x14ac:dyDescent="0.3">
      <c r="A15" s="19" t="s">
        <v>17</v>
      </c>
      <c r="B15" s="20" t="s">
        <v>18</v>
      </c>
      <c r="C15" s="71">
        <v>284</v>
      </c>
      <c r="D15" s="21" t="s">
        <v>16</v>
      </c>
      <c r="E15" s="22"/>
      <c r="F15" s="22">
        <f t="shared" ref="F15:F20" si="1">C15*E15</f>
        <v>0</v>
      </c>
    </row>
    <row r="16" spans="1:13" ht="15.75" x14ac:dyDescent="0.3">
      <c r="A16" s="19" t="s">
        <v>19</v>
      </c>
      <c r="B16" s="20" t="s">
        <v>20</v>
      </c>
      <c r="C16" s="71">
        <v>10</v>
      </c>
      <c r="D16" s="21" t="s">
        <v>21</v>
      </c>
      <c r="E16" s="22"/>
      <c r="F16" s="22">
        <f t="shared" si="1"/>
        <v>0</v>
      </c>
    </row>
    <row r="17" spans="1:6" ht="15.75" x14ac:dyDescent="0.3">
      <c r="A17" s="19" t="s">
        <v>22</v>
      </c>
      <c r="B17" s="23" t="s">
        <v>23</v>
      </c>
      <c r="C17" s="71">
        <v>284</v>
      </c>
      <c r="D17" s="21" t="s">
        <v>16</v>
      </c>
      <c r="E17" s="22"/>
      <c r="F17" s="22">
        <f t="shared" si="1"/>
        <v>0</v>
      </c>
    </row>
    <row r="18" spans="1:6" ht="15.75" x14ac:dyDescent="0.3">
      <c r="A18" s="19" t="s">
        <v>24</v>
      </c>
      <c r="B18" s="23" t="s">
        <v>25</v>
      </c>
      <c r="C18" s="71">
        <v>284</v>
      </c>
      <c r="D18" s="21" t="s">
        <v>16</v>
      </c>
      <c r="E18" s="22"/>
      <c r="F18" s="22">
        <f t="shared" si="1"/>
        <v>0</v>
      </c>
    </row>
    <row r="19" spans="1:6" ht="15.75" x14ac:dyDescent="0.3">
      <c r="A19" s="19" t="s">
        <v>26</v>
      </c>
      <c r="B19" s="23" t="s">
        <v>27</v>
      </c>
      <c r="C19" s="71">
        <v>284</v>
      </c>
      <c r="D19" s="21" t="s">
        <v>16</v>
      </c>
      <c r="E19" s="22"/>
      <c r="F19" s="22">
        <f t="shared" si="1"/>
        <v>0</v>
      </c>
    </row>
    <row r="20" spans="1:6" ht="16.5" thickBot="1" x14ac:dyDescent="0.35">
      <c r="A20" s="24" t="s">
        <v>28</v>
      </c>
      <c r="B20" s="25" t="s">
        <v>29</v>
      </c>
      <c r="C20" s="72">
        <v>10</v>
      </c>
      <c r="D20" s="26" t="s">
        <v>21</v>
      </c>
      <c r="E20" s="22"/>
      <c r="F20" s="22">
        <f t="shared" si="1"/>
        <v>0</v>
      </c>
    </row>
    <row r="21" spans="1:6" x14ac:dyDescent="0.25">
      <c r="A21" s="102" t="s">
        <v>3</v>
      </c>
      <c r="B21" s="103"/>
      <c r="C21" s="103"/>
      <c r="D21" s="103"/>
      <c r="E21" s="104"/>
      <c r="F21" s="27">
        <f>SUM(F14:F20)</f>
        <v>0</v>
      </c>
    </row>
    <row r="22" spans="1:6" x14ac:dyDescent="0.25">
      <c r="A22" s="105" t="s">
        <v>4</v>
      </c>
      <c r="B22" s="106"/>
      <c r="C22" s="106"/>
      <c r="D22" s="106"/>
      <c r="E22" s="107"/>
      <c r="F22" s="28">
        <f>F21*0.21</f>
        <v>0</v>
      </c>
    </row>
    <row r="23" spans="1:6" ht="15.75" thickBot="1" x14ac:dyDescent="0.3">
      <c r="A23" s="108" t="s">
        <v>5</v>
      </c>
      <c r="B23" s="109"/>
      <c r="C23" s="109"/>
      <c r="D23" s="109"/>
      <c r="E23" s="110"/>
      <c r="F23" s="29">
        <f>SUM(F21:F22)</f>
        <v>0</v>
      </c>
    </row>
    <row r="24" spans="1:6" ht="15.75" x14ac:dyDescent="0.3">
      <c r="A24" s="30"/>
      <c r="B24" s="31"/>
      <c r="C24" s="32"/>
      <c r="D24" s="33"/>
      <c r="E24" s="31"/>
      <c r="F24" s="31"/>
    </row>
    <row r="25" spans="1:6" x14ac:dyDescent="0.25">
      <c r="A25" s="92" t="s">
        <v>7</v>
      </c>
      <c r="B25" s="92"/>
      <c r="C25" s="92"/>
      <c r="D25" s="92"/>
      <c r="E25" s="92"/>
      <c r="F25" s="92"/>
    </row>
    <row r="26" spans="1:6" x14ac:dyDescent="0.25">
      <c r="A26" s="16" t="s">
        <v>9</v>
      </c>
      <c r="B26" s="17" t="s">
        <v>10</v>
      </c>
      <c r="C26" s="18" t="s">
        <v>11</v>
      </c>
      <c r="D26" s="17" t="s">
        <v>12</v>
      </c>
      <c r="E26" s="17" t="s">
        <v>13</v>
      </c>
      <c r="F26" s="17" t="s">
        <v>3</v>
      </c>
    </row>
    <row r="27" spans="1:6" ht="15.75" x14ac:dyDescent="0.3">
      <c r="A27" s="34">
        <v>8</v>
      </c>
      <c r="B27" s="35" t="s">
        <v>30</v>
      </c>
      <c r="C27" s="34">
        <v>4</v>
      </c>
      <c r="D27" s="34" t="s">
        <v>31</v>
      </c>
      <c r="E27" s="36"/>
      <c r="F27" s="36">
        <f>C27*E27</f>
        <v>0</v>
      </c>
    </row>
    <row r="28" spans="1:6" ht="15.75" x14ac:dyDescent="0.3">
      <c r="A28" s="34">
        <v>9</v>
      </c>
      <c r="B28" s="37" t="s">
        <v>32</v>
      </c>
      <c r="C28" s="71">
        <v>1</v>
      </c>
      <c r="D28" s="34" t="s">
        <v>31</v>
      </c>
      <c r="E28" s="36"/>
      <c r="F28" s="36">
        <f t="shared" ref="F28:F40" si="2">C28*E28</f>
        <v>0</v>
      </c>
    </row>
    <row r="29" spans="1:6" ht="15.75" x14ac:dyDescent="0.3">
      <c r="A29" s="34">
        <v>10</v>
      </c>
      <c r="B29" s="37" t="s">
        <v>33</v>
      </c>
      <c r="C29" s="71">
        <v>1</v>
      </c>
      <c r="D29" s="38" t="s">
        <v>31</v>
      </c>
      <c r="E29" s="36"/>
      <c r="F29" s="36">
        <f t="shared" si="2"/>
        <v>0</v>
      </c>
    </row>
    <row r="30" spans="1:6" ht="15.75" x14ac:dyDescent="0.3">
      <c r="A30" s="34">
        <v>11</v>
      </c>
      <c r="B30" s="39" t="s">
        <v>34</v>
      </c>
      <c r="C30" s="71">
        <v>1</v>
      </c>
      <c r="D30" s="38" t="s">
        <v>31</v>
      </c>
      <c r="E30" s="36"/>
      <c r="F30" s="36">
        <f t="shared" si="2"/>
        <v>0</v>
      </c>
    </row>
    <row r="31" spans="1:6" ht="15.75" x14ac:dyDescent="0.3">
      <c r="A31" s="34">
        <v>12</v>
      </c>
      <c r="B31" s="39" t="s">
        <v>35</v>
      </c>
      <c r="C31" s="71">
        <v>2</v>
      </c>
      <c r="D31" s="34" t="s">
        <v>31</v>
      </c>
      <c r="E31" s="36"/>
      <c r="F31" s="36">
        <f t="shared" si="2"/>
        <v>0</v>
      </c>
    </row>
    <row r="32" spans="1:6" ht="15.75" x14ac:dyDescent="0.3">
      <c r="A32" s="34">
        <v>13</v>
      </c>
      <c r="B32" s="39" t="s">
        <v>36</v>
      </c>
      <c r="C32" s="71">
        <v>2</v>
      </c>
      <c r="D32" s="34" t="s">
        <v>31</v>
      </c>
      <c r="E32" s="36"/>
      <c r="F32" s="36">
        <f t="shared" si="2"/>
        <v>0</v>
      </c>
    </row>
    <row r="33" spans="1:13" ht="15.75" x14ac:dyDescent="0.3">
      <c r="A33" s="34">
        <v>14</v>
      </c>
      <c r="B33" s="39" t="s">
        <v>37</v>
      </c>
      <c r="C33" s="71">
        <v>1</v>
      </c>
      <c r="D33" s="38" t="s">
        <v>31</v>
      </c>
      <c r="E33" s="36"/>
      <c r="F33" s="36">
        <f t="shared" si="2"/>
        <v>0</v>
      </c>
    </row>
    <row r="34" spans="1:13" ht="15.75" x14ac:dyDescent="0.3">
      <c r="A34" s="34">
        <v>15</v>
      </c>
      <c r="B34" s="40" t="s">
        <v>38</v>
      </c>
      <c r="C34" s="71">
        <v>1</v>
      </c>
      <c r="D34" s="38" t="s">
        <v>31</v>
      </c>
      <c r="E34" s="36"/>
      <c r="F34" s="36">
        <f t="shared" si="2"/>
        <v>0</v>
      </c>
    </row>
    <row r="35" spans="1:13" ht="15.75" x14ac:dyDescent="0.3">
      <c r="A35" s="34">
        <v>16</v>
      </c>
      <c r="B35" s="20" t="s">
        <v>39</v>
      </c>
      <c r="C35" s="71">
        <v>3</v>
      </c>
      <c r="D35" s="38" t="s">
        <v>31</v>
      </c>
      <c r="E35" s="36"/>
      <c r="F35" s="36">
        <f t="shared" si="2"/>
        <v>0</v>
      </c>
    </row>
    <row r="36" spans="1:13" ht="15.75" x14ac:dyDescent="0.3">
      <c r="A36" s="34">
        <v>17</v>
      </c>
      <c r="B36" s="20" t="s">
        <v>40</v>
      </c>
      <c r="C36" s="71">
        <v>2</v>
      </c>
      <c r="D36" s="38" t="s">
        <v>31</v>
      </c>
      <c r="E36" s="36"/>
      <c r="F36" s="36">
        <f t="shared" si="2"/>
        <v>0</v>
      </c>
    </row>
    <row r="37" spans="1:13" ht="15.75" x14ac:dyDescent="0.3">
      <c r="A37" s="34">
        <v>18</v>
      </c>
      <c r="B37" s="20" t="s">
        <v>41</v>
      </c>
      <c r="C37" s="71">
        <v>1</v>
      </c>
      <c r="D37" s="38" t="s">
        <v>31</v>
      </c>
      <c r="E37" s="36"/>
      <c r="F37" s="36">
        <f t="shared" si="2"/>
        <v>0</v>
      </c>
    </row>
    <row r="38" spans="1:13" ht="15.75" x14ac:dyDescent="0.3">
      <c r="A38" s="34">
        <v>19</v>
      </c>
      <c r="B38" s="20" t="s">
        <v>42</v>
      </c>
      <c r="C38" s="71">
        <v>3</v>
      </c>
      <c r="D38" s="38" t="s">
        <v>31</v>
      </c>
      <c r="E38" s="36"/>
      <c r="F38" s="36">
        <f t="shared" si="2"/>
        <v>0</v>
      </c>
    </row>
    <row r="39" spans="1:13" ht="15.75" x14ac:dyDescent="0.3">
      <c r="A39" s="34">
        <v>20</v>
      </c>
      <c r="B39" s="20" t="s">
        <v>43</v>
      </c>
      <c r="C39" s="71">
        <v>1</v>
      </c>
      <c r="D39" s="38" t="s">
        <v>31</v>
      </c>
      <c r="E39" s="36"/>
      <c r="F39" s="36">
        <f t="shared" si="2"/>
        <v>0</v>
      </c>
    </row>
    <row r="40" spans="1:13" ht="16.5" thickBot="1" x14ac:dyDescent="0.35">
      <c r="A40" s="34">
        <v>21</v>
      </c>
      <c r="B40" s="20" t="s">
        <v>44</v>
      </c>
      <c r="C40" s="71">
        <v>2</v>
      </c>
      <c r="D40" s="38" t="s">
        <v>31</v>
      </c>
      <c r="E40" s="36"/>
      <c r="F40" s="36">
        <f t="shared" si="2"/>
        <v>0</v>
      </c>
    </row>
    <row r="41" spans="1:13" x14ac:dyDescent="0.25">
      <c r="A41" s="102" t="s">
        <v>3</v>
      </c>
      <c r="B41" s="103"/>
      <c r="C41" s="103"/>
      <c r="D41" s="103"/>
      <c r="E41" s="104"/>
      <c r="F41" s="27">
        <f>SUM(F27:F40)</f>
        <v>0</v>
      </c>
    </row>
    <row r="42" spans="1:13" x14ac:dyDescent="0.25">
      <c r="A42" s="105" t="s">
        <v>4</v>
      </c>
      <c r="B42" s="106"/>
      <c r="C42" s="106"/>
      <c r="D42" s="106"/>
      <c r="E42" s="107"/>
      <c r="F42" s="28">
        <f>F41*0.21</f>
        <v>0</v>
      </c>
    </row>
    <row r="43" spans="1:13" ht="15.75" thickBot="1" x14ac:dyDescent="0.3">
      <c r="A43" s="108" t="s">
        <v>5</v>
      </c>
      <c r="B43" s="109"/>
      <c r="C43" s="109"/>
      <c r="D43" s="109"/>
      <c r="E43" s="110"/>
      <c r="F43" s="29">
        <f>SUM(F41:F42)</f>
        <v>0</v>
      </c>
    </row>
    <row r="45" spans="1:13" x14ac:dyDescent="0.25">
      <c r="A45" s="92" t="s">
        <v>70</v>
      </c>
      <c r="B45" s="92"/>
      <c r="C45" s="92"/>
      <c r="D45" s="92"/>
      <c r="E45" s="92"/>
      <c r="F45" s="92"/>
    </row>
    <row r="46" spans="1:13" x14ac:dyDescent="0.25">
      <c r="A46" s="16" t="s">
        <v>9</v>
      </c>
      <c r="B46" s="17" t="s">
        <v>10</v>
      </c>
      <c r="C46" s="18" t="s">
        <v>11</v>
      </c>
      <c r="D46" s="17" t="s">
        <v>12</v>
      </c>
      <c r="E46" s="17" t="s">
        <v>13</v>
      </c>
      <c r="F46" s="17" t="s">
        <v>3</v>
      </c>
    </row>
    <row r="47" spans="1:13" ht="15.75" x14ac:dyDescent="0.3">
      <c r="A47" s="54">
        <v>22</v>
      </c>
      <c r="B47" s="55" t="s">
        <v>23</v>
      </c>
      <c r="C47" s="56">
        <v>236</v>
      </c>
      <c r="D47" s="56" t="s">
        <v>16</v>
      </c>
      <c r="E47" s="57"/>
      <c r="F47" s="58">
        <f>E47*C47</f>
        <v>0</v>
      </c>
      <c r="G47" s="44"/>
      <c r="H47" s="44"/>
      <c r="I47" s="44"/>
      <c r="J47" s="44"/>
      <c r="K47" s="44"/>
      <c r="L47" s="44"/>
      <c r="M47" s="44"/>
    </row>
    <row r="48" spans="1:13" ht="15.75" x14ac:dyDescent="0.3">
      <c r="A48" s="59">
        <v>23</v>
      </c>
      <c r="B48" s="60" t="s">
        <v>27</v>
      </c>
      <c r="C48" s="61">
        <v>236</v>
      </c>
      <c r="D48" s="61" t="s">
        <v>16</v>
      </c>
      <c r="E48" s="62"/>
      <c r="F48" s="63">
        <f t="shared" ref="F48:F55" si="3">E48*C48</f>
        <v>0</v>
      </c>
      <c r="G48" s="44"/>
      <c r="H48" s="44"/>
      <c r="I48" s="44"/>
      <c r="J48" s="44"/>
      <c r="K48" s="44"/>
      <c r="L48" s="44"/>
      <c r="M48" s="44"/>
    </row>
    <row r="49" spans="1:13" ht="15.75" x14ac:dyDescent="0.3">
      <c r="A49" s="54">
        <v>24</v>
      </c>
      <c r="B49" s="64" t="s">
        <v>75</v>
      </c>
      <c r="C49" s="61">
        <v>2.36</v>
      </c>
      <c r="D49" s="61" t="s">
        <v>53</v>
      </c>
      <c r="E49" s="62"/>
      <c r="F49" s="63">
        <f t="shared" si="3"/>
        <v>0</v>
      </c>
      <c r="G49" s="44"/>
      <c r="H49" s="44"/>
      <c r="I49" s="44"/>
      <c r="J49" s="44"/>
      <c r="K49" s="44"/>
      <c r="L49" s="44"/>
      <c r="M49" s="44"/>
    </row>
    <row r="50" spans="1:13" ht="15.75" x14ac:dyDescent="0.3">
      <c r="A50" s="59">
        <v>25</v>
      </c>
      <c r="B50" s="64" t="s">
        <v>76</v>
      </c>
      <c r="C50" s="61">
        <v>2.36</v>
      </c>
      <c r="D50" s="61" t="s">
        <v>53</v>
      </c>
      <c r="E50" s="62"/>
      <c r="F50" s="63">
        <f t="shared" si="3"/>
        <v>0</v>
      </c>
      <c r="G50" s="44"/>
      <c r="H50" s="44"/>
      <c r="I50" s="44"/>
      <c r="J50" s="44"/>
      <c r="K50" s="44"/>
      <c r="L50" s="44"/>
      <c r="M50" s="44"/>
    </row>
    <row r="51" spans="1:13" ht="15.75" x14ac:dyDescent="0.3">
      <c r="A51" s="54">
        <v>26</v>
      </c>
      <c r="B51" s="65" t="s">
        <v>77</v>
      </c>
      <c r="C51" s="61">
        <v>236</v>
      </c>
      <c r="D51" s="61" t="s">
        <v>16</v>
      </c>
      <c r="E51" s="62"/>
      <c r="F51" s="63">
        <f t="shared" si="3"/>
        <v>0</v>
      </c>
    </row>
    <row r="52" spans="1:13" ht="15.75" x14ac:dyDescent="0.3">
      <c r="A52" s="59">
        <v>27</v>
      </c>
      <c r="B52" s="60" t="s">
        <v>45</v>
      </c>
      <c r="C52" s="61">
        <v>236</v>
      </c>
      <c r="D52" s="61" t="s">
        <v>16</v>
      </c>
      <c r="E52" s="62"/>
      <c r="F52" s="63">
        <f t="shared" si="3"/>
        <v>0</v>
      </c>
    </row>
    <row r="53" spans="1:13" ht="15.75" x14ac:dyDescent="0.3">
      <c r="A53" s="54">
        <v>28</v>
      </c>
      <c r="B53" s="20" t="s">
        <v>78</v>
      </c>
      <c r="C53" s="61">
        <v>4</v>
      </c>
      <c r="D53" s="61" t="s">
        <v>21</v>
      </c>
      <c r="E53" s="62"/>
      <c r="F53" s="63">
        <f t="shared" si="3"/>
        <v>0</v>
      </c>
    </row>
    <row r="54" spans="1:13" ht="15.75" x14ac:dyDescent="0.3">
      <c r="A54" s="59">
        <v>29</v>
      </c>
      <c r="B54" s="66" t="s">
        <v>79</v>
      </c>
      <c r="C54" s="61">
        <v>9.5</v>
      </c>
      <c r="D54" s="61" t="s">
        <v>46</v>
      </c>
      <c r="E54" s="62"/>
      <c r="F54" s="63">
        <f t="shared" si="3"/>
        <v>0</v>
      </c>
    </row>
    <row r="55" spans="1:13" ht="16.5" thickBot="1" x14ac:dyDescent="0.35">
      <c r="A55" s="54">
        <v>30</v>
      </c>
      <c r="B55" s="67" t="s">
        <v>80</v>
      </c>
      <c r="C55" s="68">
        <v>9.5</v>
      </c>
      <c r="D55" s="68" t="s">
        <v>46</v>
      </c>
      <c r="E55" s="69"/>
      <c r="F55" s="70">
        <f t="shared" si="3"/>
        <v>0</v>
      </c>
    </row>
    <row r="56" spans="1:13" x14ac:dyDescent="0.25">
      <c r="A56" s="102" t="s">
        <v>3</v>
      </c>
      <c r="B56" s="103"/>
      <c r="C56" s="103"/>
      <c r="D56" s="103"/>
      <c r="E56" s="104"/>
      <c r="F56" s="27">
        <f>SUM(F47:F55)</f>
        <v>0</v>
      </c>
    </row>
    <row r="57" spans="1:13" x14ac:dyDescent="0.25">
      <c r="A57" s="105" t="s">
        <v>4</v>
      </c>
      <c r="B57" s="106"/>
      <c r="C57" s="106"/>
      <c r="D57" s="106"/>
      <c r="E57" s="107"/>
      <c r="F57" s="28">
        <f>F56*0.21</f>
        <v>0</v>
      </c>
    </row>
    <row r="58" spans="1:13" ht="15.75" thickBot="1" x14ac:dyDescent="0.3">
      <c r="A58" s="108" t="s">
        <v>5</v>
      </c>
      <c r="B58" s="109"/>
      <c r="C58" s="109"/>
      <c r="D58" s="109"/>
      <c r="E58" s="110"/>
      <c r="F58" s="29">
        <f>SUM(F56:F57)</f>
        <v>0</v>
      </c>
    </row>
    <row r="59" spans="1:13" ht="15.75" x14ac:dyDescent="0.3">
      <c r="F59" s="47"/>
    </row>
    <row r="60" spans="1:13" x14ac:dyDescent="0.25">
      <c r="A60" s="92" t="s">
        <v>71</v>
      </c>
      <c r="B60" s="92"/>
      <c r="C60" s="92"/>
      <c r="D60" s="92"/>
      <c r="E60" s="92"/>
      <c r="F60" s="92"/>
    </row>
    <row r="61" spans="1:13" x14ac:dyDescent="0.25">
      <c r="A61" s="16" t="s">
        <v>9</v>
      </c>
      <c r="B61" s="17" t="s">
        <v>10</v>
      </c>
      <c r="C61" s="18" t="s">
        <v>11</v>
      </c>
      <c r="D61" s="17" t="s">
        <v>12</v>
      </c>
      <c r="E61" s="17" t="s">
        <v>13</v>
      </c>
      <c r="F61" s="17" t="s">
        <v>3</v>
      </c>
    </row>
    <row r="62" spans="1:13" ht="15.75" x14ac:dyDescent="0.3">
      <c r="A62" s="41">
        <v>17</v>
      </c>
      <c r="B62" s="45" t="s">
        <v>47</v>
      </c>
      <c r="C62" s="53">
        <v>48</v>
      </c>
      <c r="D62" s="21" t="s">
        <v>16</v>
      </c>
      <c r="E62" s="43"/>
      <c r="F62" s="22">
        <f>C62*E62</f>
        <v>0</v>
      </c>
    </row>
    <row r="63" spans="1:13" ht="15.75" x14ac:dyDescent="0.3">
      <c r="A63" s="41">
        <v>18</v>
      </c>
      <c r="B63" s="45" t="s">
        <v>72</v>
      </c>
      <c r="C63" s="53">
        <v>3</v>
      </c>
      <c r="D63" s="21" t="s">
        <v>31</v>
      </c>
      <c r="E63" s="43"/>
      <c r="F63" s="22">
        <f t="shared" ref="F63:F85" si="4">C63*E63</f>
        <v>0</v>
      </c>
    </row>
    <row r="64" spans="1:13" ht="15.75" x14ac:dyDescent="0.3">
      <c r="A64" s="41">
        <v>19</v>
      </c>
      <c r="B64" s="45" t="s">
        <v>73</v>
      </c>
      <c r="C64" s="53">
        <v>3</v>
      </c>
      <c r="D64" s="21" t="s">
        <v>31</v>
      </c>
      <c r="E64" s="43"/>
      <c r="F64" s="22">
        <f t="shared" si="4"/>
        <v>0</v>
      </c>
    </row>
    <row r="65" spans="1:6" ht="15.75" x14ac:dyDescent="0.3">
      <c r="A65" s="41">
        <v>20</v>
      </c>
      <c r="B65" s="45" t="s">
        <v>48</v>
      </c>
      <c r="C65" s="53">
        <v>79</v>
      </c>
      <c r="D65" s="21" t="s">
        <v>31</v>
      </c>
      <c r="E65" s="43"/>
      <c r="F65" s="22">
        <f t="shared" si="4"/>
        <v>0</v>
      </c>
    </row>
    <row r="66" spans="1:6" ht="15.75" x14ac:dyDescent="0.3">
      <c r="A66" s="41">
        <v>21</v>
      </c>
      <c r="B66" s="45" t="s">
        <v>49</v>
      </c>
      <c r="C66" s="53">
        <v>79</v>
      </c>
      <c r="D66" s="21" t="s">
        <v>31</v>
      </c>
      <c r="E66" s="43"/>
      <c r="F66" s="22">
        <f t="shared" si="4"/>
        <v>0</v>
      </c>
    </row>
    <row r="67" spans="1:6" ht="15.75" x14ac:dyDescent="0.3">
      <c r="A67" s="41">
        <v>22</v>
      </c>
      <c r="B67" s="45" t="s">
        <v>50</v>
      </c>
      <c r="C67" s="53">
        <v>48</v>
      </c>
      <c r="D67" s="21" t="s">
        <v>16</v>
      </c>
      <c r="E67" s="43"/>
      <c r="F67" s="22">
        <f t="shared" si="4"/>
        <v>0</v>
      </c>
    </row>
    <row r="68" spans="1:6" ht="15.75" x14ac:dyDescent="0.3">
      <c r="A68" s="41">
        <v>23</v>
      </c>
      <c r="B68" s="40" t="s">
        <v>51</v>
      </c>
      <c r="C68" s="53">
        <v>48</v>
      </c>
      <c r="D68" s="21" t="s">
        <v>16</v>
      </c>
      <c r="E68" s="43"/>
      <c r="F68" s="22">
        <f t="shared" si="4"/>
        <v>0</v>
      </c>
    </row>
    <row r="69" spans="1:6" ht="15.75" x14ac:dyDescent="0.3">
      <c r="A69" s="41">
        <v>24</v>
      </c>
      <c r="B69" s="40" t="s">
        <v>74</v>
      </c>
      <c r="C69" s="53">
        <v>53</v>
      </c>
      <c r="D69" s="21" t="s">
        <v>16</v>
      </c>
      <c r="E69" s="43"/>
      <c r="F69" s="22">
        <f t="shared" si="4"/>
        <v>0</v>
      </c>
    </row>
    <row r="70" spans="1:6" ht="15.75" x14ac:dyDescent="0.3">
      <c r="A70" s="41">
        <v>25</v>
      </c>
      <c r="B70" s="40" t="s">
        <v>52</v>
      </c>
      <c r="C70" s="53">
        <v>4.8</v>
      </c>
      <c r="D70" s="21" t="s">
        <v>53</v>
      </c>
      <c r="E70" s="43"/>
      <c r="F70" s="22">
        <f t="shared" si="4"/>
        <v>0</v>
      </c>
    </row>
    <row r="71" spans="1:6" ht="15.75" x14ac:dyDescent="0.3">
      <c r="A71" s="41" t="s">
        <v>84</v>
      </c>
      <c r="B71" s="46" t="s">
        <v>81</v>
      </c>
      <c r="C71" s="73">
        <v>3</v>
      </c>
      <c r="D71" s="21" t="s">
        <v>31</v>
      </c>
      <c r="E71" s="43"/>
      <c r="F71" s="22">
        <f t="shared" si="4"/>
        <v>0</v>
      </c>
    </row>
    <row r="72" spans="1:6" ht="15.75" x14ac:dyDescent="0.3">
      <c r="A72" s="41" t="s">
        <v>54</v>
      </c>
      <c r="B72" s="46" t="s">
        <v>82</v>
      </c>
      <c r="C72" s="73">
        <v>13</v>
      </c>
      <c r="D72" s="21" t="s">
        <v>31</v>
      </c>
      <c r="E72" s="43"/>
      <c r="F72" s="22">
        <f t="shared" si="4"/>
        <v>0</v>
      </c>
    </row>
    <row r="73" spans="1:6" ht="15.75" x14ac:dyDescent="0.3">
      <c r="A73" s="41" t="s">
        <v>54</v>
      </c>
      <c r="B73" s="46" t="s">
        <v>83</v>
      </c>
      <c r="C73" s="73">
        <v>66</v>
      </c>
      <c r="D73" s="21" t="s">
        <v>31</v>
      </c>
      <c r="E73" s="43"/>
      <c r="F73" s="22">
        <f t="shared" si="4"/>
        <v>0</v>
      </c>
    </row>
    <row r="74" spans="1:6" ht="15.75" x14ac:dyDescent="0.3">
      <c r="A74" s="41">
        <v>32</v>
      </c>
      <c r="B74" s="23" t="s">
        <v>55</v>
      </c>
      <c r="C74" s="42">
        <v>11</v>
      </c>
      <c r="D74" s="42" t="s">
        <v>31</v>
      </c>
      <c r="E74" s="43"/>
      <c r="F74" s="22">
        <f t="shared" si="4"/>
        <v>0</v>
      </c>
    </row>
    <row r="75" spans="1:6" ht="15.75" x14ac:dyDescent="0.3">
      <c r="A75" s="41">
        <v>33</v>
      </c>
      <c r="B75" s="23" t="s">
        <v>56</v>
      </c>
      <c r="C75" s="42">
        <v>11</v>
      </c>
      <c r="D75" s="42" t="s">
        <v>31</v>
      </c>
      <c r="E75" s="43"/>
      <c r="F75" s="22">
        <f t="shared" si="4"/>
        <v>0</v>
      </c>
    </row>
    <row r="76" spans="1:6" ht="15.75" x14ac:dyDescent="0.3">
      <c r="A76" s="41">
        <v>34</v>
      </c>
      <c r="B76" s="23" t="s">
        <v>57</v>
      </c>
      <c r="C76" s="42">
        <v>11</v>
      </c>
      <c r="D76" s="42" t="s">
        <v>31</v>
      </c>
      <c r="E76" s="43"/>
      <c r="F76" s="22">
        <f t="shared" si="4"/>
        <v>0</v>
      </c>
    </row>
    <row r="77" spans="1:6" ht="15.75" x14ac:dyDescent="0.3">
      <c r="A77" s="41">
        <v>35</v>
      </c>
      <c r="B77" s="23" t="s">
        <v>58</v>
      </c>
      <c r="C77" s="42">
        <v>11</v>
      </c>
      <c r="D77" s="42" t="s">
        <v>16</v>
      </c>
      <c r="E77" s="43"/>
      <c r="F77" s="22">
        <f t="shared" si="4"/>
        <v>0</v>
      </c>
    </row>
    <row r="78" spans="1:6" ht="15.75" x14ac:dyDescent="0.3">
      <c r="A78" s="41">
        <v>36</v>
      </c>
      <c r="B78" s="48" t="s">
        <v>59</v>
      </c>
      <c r="C78" s="42">
        <v>33</v>
      </c>
      <c r="D78" s="42" t="s">
        <v>31</v>
      </c>
      <c r="E78" s="43"/>
      <c r="F78" s="22">
        <f t="shared" si="4"/>
        <v>0</v>
      </c>
    </row>
    <row r="79" spans="1:6" ht="15.75" x14ac:dyDescent="0.3">
      <c r="A79" s="41">
        <v>37</v>
      </c>
      <c r="B79" s="48" t="s">
        <v>60</v>
      </c>
      <c r="C79" s="42">
        <v>33</v>
      </c>
      <c r="D79" s="42" t="s">
        <v>31</v>
      </c>
      <c r="E79" s="43"/>
      <c r="F79" s="22">
        <f t="shared" si="4"/>
        <v>0</v>
      </c>
    </row>
    <row r="80" spans="1:6" ht="15.75" x14ac:dyDescent="0.3">
      <c r="A80" s="41">
        <v>38</v>
      </c>
      <c r="B80" s="48" t="s">
        <v>61</v>
      </c>
      <c r="C80" s="42">
        <v>33</v>
      </c>
      <c r="D80" s="42" t="s">
        <v>62</v>
      </c>
      <c r="E80" s="43"/>
      <c r="F80" s="22">
        <f t="shared" si="4"/>
        <v>0</v>
      </c>
    </row>
    <row r="81" spans="1:6" ht="15.75" x14ac:dyDescent="0.3">
      <c r="A81" s="41">
        <v>39</v>
      </c>
      <c r="B81" s="48" t="s">
        <v>63</v>
      </c>
      <c r="C81" s="42">
        <v>5</v>
      </c>
      <c r="D81" s="42" t="s">
        <v>64</v>
      </c>
      <c r="E81" s="43"/>
      <c r="F81" s="22">
        <f t="shared" si="4"/>
        <v>0</v>
      </c>
    </row>
    <row r="82" spans="1:6" ht="15.75" x14ac:dyDescent="0.3">
      <c r="A82" s="41" t="s">
        <v>65</v>
      </c>
      <c r="B82" s="46" t="s">
        <v>85</v>
      </c>
      <c r="C82" s="73">
        <v>4</v>
      </c>
      <c r="D82" s="42" t="s">
        <v>31</v>
      </c>
      <c r="E82" s="43"/>
      <c r="F82" s="22">
        <f t="shared" si="4"/>
        <v>0</v>
      </c>
    </row>
    <row r="83" spans="1:6" ht="15.75" x14ac:dyDescent="0.3">
      <c r="A83" s="49" t="s">
        <v>65</v>
      </c>
      <c r="B83" s="46" t="s">
        <v>66</v>
      </c>
      <c r="C83" s="74">
        <v>3</v>
      </c>
      <c r="D83" s="42" t="s">
        <v>31</v>
      </c>
      <c r="E83" s="43"/>
      <c r="F83" s="22">
        <f t="shared" si="4"/>
        <v>0</v>
      </c>
    </row>
    <row r="84" spans="1:6" ht="15.75" x14ac:dyDescent="0.3">
      <c r="A84" s="49" t="s">
        <v>65</v>
      </c>
      <c r="B84" s="46" t="s">
        <v>67</v>
      </c>
      <c r="C84" s="41">
        <v>3</v>
      </c>
      <c r="D84" s="42" t="s">
        <v>31</v>
      </c>
      <c r="E84" s="43"/>
      <c r="F84" s="22">
        <f t="shared" si="4"/>
        <v>0</v>
      </c>
    </row>
    <row r="85" spans="1:6" ht="16.5" thickBot="1" x14ac:dyDescent="0.35">
      <c r="A85" s="50" t="s">
        <v>65</v>
      </c>
      <c r="B85" s="51" t="s">
        <v>68</v>
      </c>
      <c r="C85" s="75">
        <v>1</v>
      </c>
      <c r="D85" s="52" t="s">
        <v>31</v>
      </c>
      <c r="E85" s="43"/>
      <c r="F85" s="22">
        <f t="shared" si="4"/>
        <v>0</v>
      </c>
    </row>
    <row r="86" spans="1:6" x14ac:dyDescent="0.25">
      <c r="A86" s="102" t="s">
        <v>3</v>
      </c>
      <c r="B86" s="103"/>
      <c r="C86" s="103"/>
      <c r="D86" s="103"/>
      <c r="E86" s="104"/>
      <c r="F86" s="27">
        <f>SUM(F62:F85)</f>
        <v>0</v>
      </c>
    </row>
    <row r="87" spans="1:6" x14ac:dyDescent="0.25">
      <c r="A87" s="105" t="s">
        <v>4</v>
      </c>
      <c r="B87" s="106"/>
      <c r="C87" s="106"/>
      <c r="D87" s="106"/>
      <c r="E87" s="107"/>
      <c r="F87" s="28">
        <f>F86*0.21</f>
        <v>0</v>
      </c>
    </row>
    <row r="88" spans="1:6" ht="15.75" thickBot="1" x14ac:dyDescent="0.3">
      <c r="A88" s="108" t="s">
        <v>5</v>
      </c>
      <c r="B88" s="109"/>
      <c r="C88" s="109"/>
      <c r="D88" s="109"/>
      <c r="E88" s="110"/>
      <c r="F88" s="29">
        <f>SUM(F86:F87)</f>
        <v>0</v>
      </c>
    </row>
    <row r="90" spans="1:6" ht="15.75" x14ac:dyDescent="0.3">
      <c r="A90" s="111" t="s">
        <v>69</v>
      </c>
      <c r="B90" s="111"/>
      <c r="C90" s="111"/>
      <c r="D90" s="111"/>
      <c r="E90" s="111"/>
      <c r="F90" s="111"/>
    </row>
  </sheetData>
  <mergeCells count="20">
    <mergeCell ref="A88:E88"/>
    <mergeCell ref="A90:F90"/>
    <mergeCell ref="A56:E56"/>
    <mergeCell ref="A57:E57"/>
    <mergeCell ref="A58:E58"/>
    <mergeCell ref="A60:F60"/>
    <mergeCell ref="A86:E86"/>
    <mergeCell ref="A87:E87"/>
    <mergeCell ref="A45:F45"/>
    <mergeCell ref="A1:F1"/>
    <mergeCell ref="A2:F2"/>
    <mergeCell ref="A3:F3"/>
    <mergeCell ref="A12:F12"/>
    <mergeCell ref="A21:E21"/>
    <mergeCell ref="A22:E22"/>
    <mergeCell ref="A23:E23"/>
    <mergeCell ref="A25:F25"/>
    <mergeCell ref="A41:E41"/>
    <mergeCell ref="A42:E42"/>
    <mergeCell ref="A43:E4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8"/>
  <sheetViews>
    <sheetView tabSelected="1" workbookViewId="0">
      <selection activeCell="L24" sqref="L24"/>
    </sheetView>
  </sheetViews>
  <sheetFormatPr defaultRowHeight="15" x14ac:dyDescent="0.25"/>
  <cols>
    <col min="1" max="1" width="11.28515625" customWidth="1"/>
    <col min="2" max="2" width="57" customWidth="1"/>
    <col min="6" max="6" width="17.140625" customWidth="1"/>
  </cols>
  <sheetData>
    <row r="1" spans="1:6" ht="15.75" thickBot="1" x14ac:dyDescent="0.3">
      <c r="A1" s="117" t="s">
        <v>86</v>
      </c>
      <c r="B1" s="118"/>
      <c r="C1" s="118"/>
      <c r="D1" s="118"/>
      <c r="E1" s="118"/>
      <c r="F1" s="119"/>
    </row>
    <row r="2" spans="1:6" ht="15.75" thickBot="1" x14ac:dyDescent="0.3">
      <c r="A2" s="114" t="s">
        <v>87</v>
      </c>
      <c r="B2" s="115"/>
      <c r="C2" s="115"/>
      <c r="D2" s="115"/>
      <c r="E2" s="115"/>
      <c r="F2" s="116"/>
    </row>
    <row r="3" spans="1:6" ht="28.5" x14ac:dyDescent="0.25">
      <c r="A3" s="76" t="s">
        <v>9</v>
      </c>
      <c r="B3" s="77" t="s">
        <v>10</v>
      </c>
      <c r="C3" s="77" t="s">
        <v>11</v>
      </c>
      <c r="D3" s="77" t="s">
        <v>12</v>
      </c>
      <c r="E3" s="77" t="s">
        <v>13</v>
      </c>
      <c r="F3" s="77" t="s">
        <v>3</v>
      </c>
    </row>
    <row r="4" spans="1:6" ht="15.75" x14ac:dyDescent="0.3">
      <c r="A4" s="78">
        <v>185851111</v>
      </c>
      <c r="B4" s="79" t="s">
        <v>88</v>
      </c>
      <c r="C4" s="80">
        <v>50.7</v>
      </c>
      <c r="D4" s="81" t="s">
        <v>53</v>
      </c>
      <c r="E4" s="82"/>
      <c r="F4" s="83">
        <f>C4*E4</f>
        <v>0</v>
      </c>
    </row>
    <row r="5" spans="1:6" ht="15.75" x14ac:dyDescent="0.3">
      <c r="A5" s="45">
        <v>185804312</v>
      </c>
      <c r="B5" s="45" t="s">
        <v>89</v>
      </c>
      <c r="C5" s="53">
        <v>50.7</v>
      </c>
      <c r="D5" s="81" t="s">
        <v>53</v>
      </c>
      <c r="E5" s="82"/>
      <c r="F5" s="83">
        <f>C5*E5</f>
        <v>0</v>
      </c>
    </row>
    <row r="6" spans="1:6" ht="15.75" x14ac:dyDescent="0.3">
      <c r="A6" s="78">
        <v>185804235</v>
      </c>
      <c r="B6" s="78" t="s">
        <v>90</v>
      </c>
      <c r="C6" s="80">
        <v>96</v>
      </c>
      <c r="D6" s="84" t="s">
        <v>16</v>
      </c>
      <c r="E6" s="82"/>
      <c r="F6" s="83">
        <f t="shared" ref="F6:F8" si="0">C6*E6</f>
        <v>0</v>
      </c>
    </row>
    <row r="7" spans="1:6" ht="15.75" x14ac:dyDescent="0.3">
      <c r="A7" s="78">
        <v>185802113</v>
      </c>
      <c r="B7" s="85" t="s">
        <v>91</v>
      </c>
      <c r="C7" s="80">
        <v>48</v>
      </c>
      <c r="D7" s="84" t="s">
        <v>16</v>
      </c>
      <c r="E7" s="82"/>
      <c r="F7" s="83">
        <f t="shared" si="0"/>
        <v>0</v>
      </c>
    </row>
    <row r="8" spans="1:6" ht="15.75" x14ac:dyDescent="0.3">
      <c r="A8" s="78"/>
      <c r="B8" s="86" t="s">
        <v>92</v>
      </c>
      <c r="C8" s="80">
        <v>2</v>
      </c>
      <c r="D8" s="81" t="s">
        <v>46</v>
      </c>
      <c r="E8" s="82"/>
      <c r="F8" s="83">
        <f t="shared" si="0"/>
        <v>0</v>
      </c>
    </row>
    <row r="9" spans="1:6" x14ac:dyDescent="0.25">
      <c r="A9" s="112" t="s">
        <v>3</v>
      </c>
      <c r="B9" s="106"/>
      <c r="C9" s="106"/>
      <c r="D9" s="106"/>
      <c r="E9" s="107"/>
      <c r="F9" s="87">
        <f>SUM(F4:F8)</f>
        <v>0</v>
      </c>
    </row>
    <row r="10" spans="1:6" x14ac:dyDescent="0.25">
      <c r="A10" s="112" t="s">
        <v>4</v>
      </c>
      <c r="B10" s="106"/>
      <c r="C10" s="106"/>
      <c r="D10" s="106"/>
      <c r="E10" s="107"/>
      <c r="F10" s="87">
        <f>F9*0.21</f>
        <v>0</v>
      </c>
    </row>
    <row r="11" spans="1:6" x14ac:dyDescent="0.25">
      <c r="A11" s="112" t="s">
        <v>5</v>
      </c>
      <c r="B11" s="106"/>
      <c r="C11" s="106"/>
      <c r="D11" s="106"/>
      <c r="E11" s="107"/>
      <c r="F11" s="87">
        <f>SUM(F9:F10)</f>
        <v>0</v>
      </c>
    </row>
    <row r="12" spans="1:6" ht="15.75" thickBot="1" x14ac:dyDescent="0.3"/>
    <row r="13" spans="1:6" ht="15.75" thickBot="1" x14ac:dyDescent="0.3">
      <c r="A13" s="114" t="s">
        <v>93</v>
      </c>
      <c r="B13" s="115"/>
      <c r="C13" s="115"/>
      <c r="D13" s="115"/>
      <c r="E13" s="115"/>
      <c r="F13" s="116"/>
    </row>
    <row r="14" spans="1:6" ht="28.5" x14ac:dyDescent="0.25">
      <c r="A14" s="76" t="s">
        <v>9</v>
      </c>
      <c r="B14" s="77" t="s">
        <v>10</v>
      </c>
      <c r="C14" s="77" t="s">
        <v>11</v>
      </c>
      <c r="D14" s="77" t="s">
        <v>12</v>
      </c>
      <c r="E14" s="77" t="s">
        <v>13</v>
      </c>
      <c r="F14" s="77" t="s">
        <v>3</v>
      </c>
    </row>
    <row r="15" spans="1:6" ht="15.75" x14ac:dyDescent="0.3">
      <c r="A15" s="78">
        <v>185851111</v>
      </c>
      <c r="B15" s="79" t="s">
        <v>88</v>
      </c>
      <c r="C15" s="80">
        <v>50.7</v>
      </c>
      <c r="D15" s="81" t="s">
        <v>53</v>
      </c>
      <c r="E15" s="82"/>
      <c r="F15" s="83">
        <f>C15*E15</f>
        <v>0</v>
      </c>
    </row>
    <row r="16" spans="1:6" ht="15.75" x14ac:dyDescent="0.3">
      <c r="A16" s="45">
        <v>185804312</v>
      </c>
      <c r="B16" s="45" t="s">
        <v>89</v>
      </c>
      <c r="C16" s="53">
        <v>50.7</v>
      </c>
      <c r="D16" s="81" t="s">
        <v>53</v>
      </c>
      <c r="E16" s="82"/>
      <c r="F16" s="83">
        <f t="shared" ref="F16:F20" si="1">C16*E16</f>
        <v>0</v>
      </c>
    </row>
    <row r="17" spans="1:6" ht="15.75" x14ac:dyDescent="0.3">
      <c r="A17" s="88">
        <v>183405311</v>
      </c>
      <c r="B17" s="88" t="s">
        <v>94</v>
      </c>
      <c r="C17" s="53">
        <v>252</v>
      </c>
      <c r="D17" s="81" t="s">
        <v>16</v>
      </c>
      <c r="E17" s="82"/>
      <c r="F17" s="83">
        <f t="shared" si="1"/>
        <v>0</v>
      </c>
    </row>
    <row r="18" spans="1:6" ht="15.75" x14ac:dyDescent="0.3">
      <c r="A18" s="78">
        <v>185804235</v>
      </c>
      <c r="B18" s="78" t="s">
        <v>90</v>
      </c>
      <c r="C18" s="80">
        <v>96</v>
      </c>
      <c r="D18" s="84" t="s">
        <v>16</v>
      </c>
      <c r="E18" s="82"/>
      <c r="F18" s="83">
        <f t="shared" si="1"/>
        <v>0</v>
      </c>
    </row>
    <row r="19" spans="1:6" ht="15.75" x14ac:dyDescent="0.3">
      <c r="A19" s="78">
        <v>185802113</v>
      </c>
      <c r="B19" s="85" t="s">
        <v>91</v>
      </c>
      <c r="C19" s="80">
        <v>48</v>
      </c>
      <c r="D19" s="84" t="s">
        <v>16</v>
      </c>
      <c r="E19" s="82"/>
      <c r="F19" s="83">
        <f t="shared" si="1"/>
        <v>0</v>
      </c>
    </row>
    <row r="20" spans="1:6" ht="15.75" x14ac:dyDescent="0.3">
      <c r="A20" s="78"/>
      <c r="B20" s="86" t="s">
        <v>92</v>
      </c>
      <c r="C20" s="80">
        <v>2</v>
      </c>
      <c r="D20" s="81" t="s">
        <v>46</v>
      </c>
      <c r="E20" s="82"/>
      <c r="F20" s="83">
        <f t="shared" si="1"/>
        <v>0</v>
      </c>
    </row>
    <row r="21" spans="1:6" x14ac:dyDescent="0.25">
      <c r="A21" s="112" t="s">
        <v>3</v>
      </c>
      <c r="B21" s="106"/>
      <c r="C21" s="106"/>
      <c r="D21" s="106"/>
      <c r="E21" s="107"/>
      <c r="F21" s="87">
        <f>SUM(F15:F20)</f>
        <v>0</v>
      </c>
    </row>
    <row r="22" spans="1:6" x14ac:dyDescent="0.25">
      <c r="A22" s="112" t="s">
        <v>4</v>
      </c>
      <c r="B22" s="106"/>
      <c r="C22" s="106"/>
      <c r="D22" s="106"/>
      <c r="E22" s="107"/>
      <c r="F22" s="87">
        <f>F21*0.21</f>
        <v>0</v>
      </c>
    </row>
    <row r="23" spans="1:6" x14ac:dyDescent="0.25">
      <c r="A23" s="112" t="s">
        <v>5</v>
      </c>
      <c r="B23" s="106"/>
      <c r="C23" s="106"/>
      <c r="D23" s="106"/>
      <c r="E23" s="107"/>
      <c r="F23" s="87">
        <f>SUM(F21:F22)</f>
        <v>0</v>
      </c>
    </row>
    <row r="24" spans="1:6" ht="15.75" thickBot="1" x14ac:dyDescent="0.3"/>
    <row r="25" spans="1:6" ht="15.75" thickBot="1" x14ac:dyDescent="0.3">
      <c r="A25" s="114" t="s">
        <v>95</v>
      </c>
      <c r="B25" s="115"/>
      <c r="C25" s="115"/>
      <c r="D25" s="115"/>
      <c r="E25" s="115"/>
      <c r="F25" s="116"/>
    </row>
    <row r="26" spans="1:6" ht="28.5" x14ac:dyDescent="0.25">
      <c r="A26" s="76" t="s">
        <v>9</v>
      </c>
      <c r="B26" s="77" t="s">
        <v>10</v>
      </c>
      <c r="C26" s="77" t="s">
        <v>11</v>
      </c>
      <c r="D26" s="77" t="s">
        <v>12</v>
      </c>
      <c r="E26" s="77" t="s">
        <v>13</v>
      </c>
      <c r="F26" s="77" t="s">
        <v>3</v>
      </c>
    </row>
    <row r="27" spans="1:6" ht="15.75" x14ac:dyDescent="0.3">
      <c r="A27" s="78">
        <v>185851111</v>
      </c>
      <c r="B27" s="79" t="s">
        <v>88</v>
      </c>
      <c r="C27" s="80">
        <v>50.7</v>
      </c>
      <c r="D27" s="81" t="s">
        <v>53</v>
      </c>
      <c r="E27" s="82"/>
      <c r="F27" s="83">
        <f>C27*E27</f>
        <v>0</v>
      </c>
    </row>
    <row r="28" spans="1:6" ht="15.75" x14ac:dyDescent="0.3">
      <c r="A28" s="45">
        <v>185804312</v>
      </c>
      <c r="B28" s="45" t="s">
        <v>89</v>
      </c>
      <c r="C28" s="53">
        <v>50.7</v>
      </c>
      <c r="D28" s="81" t="s">
        <v>53</v>
      </c>
      <c r="E28" s="82"/>
      <c r="F28" s="83">
        <f t="shared" ref="F28:F36" si="2">C28*E28</f>
        <v>0</v>
      </c>
    </row>
    <row r="29" spans="1:6" ht="15.75" x14ac:dyDescent="0.3">
      <c r="A29" s="88">
        <v>183405311</v>
      </c>
      <c r="B29" s="88" t="s">
        <v>94</v>
      </c>
      <c r="C29" s="53">
        <v>236</v>
      </c>
      <c r="D29" s="81" t="s">
        <v>16</v>
      </c>
      <c r="E29" s="82"/>
      <c r="F29" s="83">
        <f t="shared" si="2"/>
        <v>0</v>
      </c>
    </row>
    <row r="30" spans="1:6" ht="15.75" x14ac:dyDescent="0.3">
      <c r="A30" s="78">
        <v>184852312</v>
      </c>
      <c r="B30" s="78" t="s">
        <v>96</v>
      </c>
      <c r="C30" s="80">
        <v>11</v>
      </c>
      <c r="D30" s="84" t="s">
        <v>31</v>
      </c>
      <c r="E30" s="82"/>
      <c r="F30" s="83">
        <f t="shared" si="2"/>
        <v>0</v>
      </c>
    </row>
    <row r="31" spans="1:6" ht="15.75" x14ac:dyDescent="0.3">
      <c r="A31" s="78">
        <v>185804235</v>
      </c>
      <c r="B31" s="78" t="s">
        <v>97</v>
      </c>
      <c r="C31" s="80">
        <v>96</v>
      </c>
      <c r="D31" s="84" t="s">
        <v>16</v>
      </c>
      <c r="E31" s="82"/>
      <c r="F31" s="83">
        <f t="shared" si="2"/>
        <v>0</v>
      </c>
    </row>
    <row r="32" spans="1:6" ht="15.75" x14ac:dyDescent="0.3">
      <c r="A32" s="78">
        <v>184921093</v>
      </c>
      <c r="B32" s="79" t="s">
        <v>98</v>
      </c>
      <c r="C32" s="80">
        <v>48</v>
      </c>
      <c r="D32" s="84" t="s">
        <v>16</v>
      </c>
      <c r="E32" s="89"/>
      <c r="F32" s="83">
        <f t="shared" si="2"/>
        <v>0</v>
      </c>
    </row>
    <row r="33" spans="1:6" ht="15.75" x14ac:dyDescent="0.3">
      <c r="A33" s="78">
        <v>183403121</v>
      </c>
      <c r="B33" s="79" t="s">
        <v>99</v>
      </c>
      <c r="C33" s="80">
        <v>58</v>
      </c>
      <c r="D33" s="84" t="s">
        <v>62</v>
      </c>
      <c r="E33" s="82"/>
      <c r="F33" s="83">
        <f t="shared" si="2"/>
        <v>0</v>
      </c>
    </row>
    <row r="34" spans="1:6" ht="15.75" x14ac:dyDescent="0.3">
      <c r="A34" s="78">
        <v>185802113</v>
      </c>
      <c r="B34" s="85" t="s">
        <v>91</v>
      </c>
      <c r="C34" s="80">
        <v>48</v>
      </c>
      <c r="D34" s="84" t="s">
        <v>16</v>
      </c>
      <c r="E34" s="82"/>
      <c r="F34" s="83">
        <f t="shared" si="2"/>
        <v>0</v>
      </c>
    </row>
    <row r="35" spans="1:6" ht="15.75" x14ac:dyDescent="0.3">
      <c r="A35" s="78"/>
      <c r="B35" s="86" t="s">
        <v>100</v>
      </c>
      <c r="C35" s="80">
        <v>2.4</v>
      </c>
      <c r="D35" s="81" t="s">
        <v>53</v>
      </c>
      <c r="E35" s="82"/>
      <c r="F35" s="83">
        <f t="shared" si="2"/>
        <v>0</v>
      </c>
    </row>
    <row r="36" spans="1:6" ht="15.75" x14ac:dyDescent="0.3">
      <c r="A36" s="78"/>
      <c r="B36" s="86" t="s">
        <v>92</v>
      </c>
      <c r="C36" s="80">
        <v>2</v>
      </c>
      <c r="D36" s="81" t="s">
        <v>46</v>
      </c>
      <c r="E36" s="82"/>
      <c r="F36" s="83">
        <f t="shared" si="2"/>
        <v>0</v>
      </c>
    </row>
    <row r="37" spans="1:6" x14ac:dyDescent="0.25">
      <c r="A37" s="112" t="s">
        <v>3</v>
      </c>
      <c r="B37" s="106"/>
      <c r="C37" s="106"/>
      <c r="D37" s="106"/>
      <c r="E37" s="107"/>
      <c r="F37" s="87">
        <f>SUM(F27:F36)</f>
        <v>0</v>
      </c>
    </row>
    <row r="38" spans="1:6" x14ac:dyDescent="0.25">
      <c r="A38" s="112" t="s">
        <v>4</v>
      </c>
      <c r="B38" s="106"/>
      <c r="C38" s="106"/>
      <c r="D38" s="106"/>
      <c r="E38" s="107"/>
      <c r="F38" s="87">
        <f>F37*0.21</f>
        <v>0</v>
      </c>
    </row>
    <row r="39" spans="1:6" x14ac:dyDescent="0.25">
      <c r="A39" s="112" t="s">
        <v>5</v>
      </c>
      <c r="B39" s="106"/>
      <c r="C39" s="106"/>
      <c r="D39" s="106"/>
      <c r="E39" s="107"/>
      <c r="F39" s="87">
        <f>SUM(F37:F38)</f>
        <v>0</v>
      </c>
    </row>
    <row r="40" spans="1:6" ht="15.75" thickBot="1" x14ac:dyDescent="0.3">
      <c r="C40" s="90"/>
      <c r="D40" s="90"/>
      <c r="E40" s="91"/>
    </row>
    <row r="41" spans="1:6" ht="15.75" customHeight="1" thickBot="1" x14ac:dyDescent="0.3">
      <c r="A41" s="114" t="s">
        <v>103</v>
      </c>
      <c r="B41" s="115"/>
      <c r="C41" s="115"/>
      <c r="D41" s="115"/>
      <c r="E41" s="115"/>
      <c r="F41" s="116"/>
    </row>
    <row r="42" spans="1:6" ht="28.5" x14ac:dyDescent="0.25">
      <c r="A42" s="76" t="s">
        <v>9</v>
      </c>
      <c r="B42" s="77" t="s">
        <v>10</v>
      </c>
      <c r="C42" s="77" t="s">
        <v>11</v>
      </c>
      <c r="D42" s="77" t="s">
        <v>12</v>
      </c>
      <c r="E42" s="77" t="s">
        <v>13</v>
      </c>
      <c r="F42" s="77" t="s">
        <v>3</v>
      </c>
    </row>
    <row r="43" spans="1:6" ht="15.75" x14ac:dyDescent="0.3">
      <c r="A43" s="78">
        <v>185851111</v>
      </c>
      <c r="B43" s="79" t="s">
        <v>88</v>
      </c>
      <c r="C43" s="80">
        <v>50.7</v>
      </c>
      <c r="D43" s="81" t="s">
        <v>53</v>
      </c>
      <c r="E43" s="82"/>
      <c r="F43" s="83">
        <f>C43*E43</f>
        <v>0</v>
      </c>
    </row>
    <row r="44" spans="1:6" ht="15.75" x14ac:dyDescent="0.3">
      <c r="A44" s="45">
        <v>185804312</v>
      </c>
      <c r="B44" s="45" t="s">
        <v>89</v>
      </c>
      <c r="C44" s="53">
        <v>50.7</v>
      </c>
      <c r="D44" s="81" t="s">
        <v>53</v>
      </c>
      <c r="E44" s="82"/>
      <c r="F44" s="83">
        <f t="shared" ref="F44:F49" si="3">C44*E44</f>
        <v>0</v>
      </c>
    </row>
    <row r="45" spans="1:6" ht="15.75" x14ac:dyDescent="0.3">
      <c r="A45" s="88">
        <v>183405311</v>
      </c>
      <c r="B45" s="88" t="s">
        <v>94</v>
      </c>
      <c r="C45" s="53">
        <v>236</v>
      </c>
      <c r="D45" s="81" t="s">
        <v>16</v>
      </c>
      <c r="E45" s="82"/>
      <c r="F45" s="83">
        <f t="shared" si="3"/>
        <v>0</v>
      </c>
    </row>
    <row r="46" spans="1:6" ht="15.75" x14ac:dyDescent="0.3">
      <c r="A46" s="78">
        <v>185804235</v>
      </c>
      <c r="B46" s="78" t="s">
        <v>97</v>
      </c>
      <c r="C46" s="80">
        <v>96</v>
      </c>
      <c r="D46" s="84" t="s">
        <v>16</v>
      </c>
      <c r="E46" s="82"/>
      <c r="F46" s="83">
        <f t="shared" si="3"/>
        <v>0</v>
      </c>
    </row>
    <row r="47" spans="1:6" ht="15.75" x14ac:dyDescent="0.3">
      <c r="A47" s="78">
        <v>185802113</v>
      </c>
      <c r="B47" s="85" t="s">
        <v>91</v>
      </c>
      <c r="C47" s="80">
        <v>48</v>
      </c>
      <c r="D47" s="84" t="s">
        <v>16</v>
      </c>
      <c r="E47" s="82"/>
      <c r="F47" s="83">
        <f t="shared" si="3"/>
        <v>0</v>
      </c>
    </row>
    <row r="48" spans="1:6" ht="15.75" x14ac:dyDescent="0.3">
      <c r="A48" s="78"/>
      <c r="B48" s="86" t="s">
        <v>100</v>
      </c>
      <c r="C48" s="80">
        <v>2.4</v>
      </c>
      <c r="D48" s="81" t="s">
        <v>53</v>
      </c>
      <c r="E48" s="82"/>
      <c r="F48" s="83">
        <f t="shared" si="3"/>
        <v>0</v>
      </c>
    </row>
    <row r="49" spans="1:6" ht="15.75" x14ac:dyDescent="0.3">
      <c r="A49" s="78"/>
      <c r="B49" s="86" t="s">
        <v>92</v>
      </c>
      <c r="C49" s="80">
        <v>2</v>
      </c>
      <c r="D49" s="81" t="s">
        <v>46</v>
      </c>
      <c r="E49" s="82"/>
      <c r="F49" s="83">
        <f t="shared" si="3"/>
        <v>0</v>
      </c>
    </row>
    <row r="50" spans="1:6" x14ac:dyDescent="0.25">
      <c r="A50" s="112" t="s">
        <v>3</v>
      </c>
      <c r="B50" s="106"/>
      <c r="C50" s="106"/>
      <c r="D50" s="106"/>
      <c r="E50" s="107"/>
      <c r="F50" s="87">
        <f>SUM(F43:F49)</f>
        <v>0</v>
      </c>
    </row>
    <row r="51" spans="1:6" x14ac:dyDescent="0.25">
      <c r="A51" s="112" t="s">
        <v>4</v>
      </c>
      <c r="B51" s="106"/>
      <c r="C51" s="106"/>
      <c r="D51" s="106"/>
      <c r="E51" s="107"/>
      <c r="F51" s="87">
        <f>F50*0.21</f>
        <v>0</v>
      </c>
    </row>
    <row r="52" spans="1:6" x14ac:dyDescent="0.25">
      <c r="A52" s="112" t="s">
        <v>5</v>
      </c>
      <c r="B52" s="106"/>
      <c r="C52" s="106"/>
      <c r="D52" s="106"/>
      <c r="E52" s="107"/>
      <c r="F52" s="87">
        <f>SUM(F50:F51)</f>
        <v>0</v>
      </c>
    </row>
    <row r="53" spans="1:6" ht="15.75" thickBot="1" x14ac:dyDescent="0.3"/>
    <row r="54" spans="1:6" ht="15.75" thickBot="1" x14ac:dyDescent="0.3">
      <c r="A54" s="114" t="s">
        <v>104</v>
      </c>
      <c r="B54" s="115"/>
      <c r="C54" s="115"/>
      <c r="D54" s="115"/>
      <c r="E54" s="115"/>
      <c r="F54" s="116"/>
    </row>
    <row r="55" spans="1:6" ht="28.5" x14ac:dyDescent="0.25">
      <c r="A55" s="76" t="s">
        <v>9</v>
      </c>
      <c r="B55" s="77" t="s">
        <v>10</v>
      </c>
      <c r="C55" s="77" t="s">
        <v>11</v>
      </c>
      <c r="D55" s="77" t="s">
        <v>12</v>
      </c>
      <c r="E55" s="77" t="s">
        <v>13</v>
      </c>
      <c r="F55" s="77" t="s">
        <v>3</v>
      </c>
    </row>
    <row r="56" spans="1:6" ht="15.75" x14ac:dyDescent="0.3">
      <c r="A56" s="78">
        <v>185851111</v>
      </c>
      <c r="B56" s="79" t="s">
        <v>88</v>
      </c>
      <c r="C56" s="80">
        <v>50.7</v>
      </c>
      <c r="D56" s="81" t="s">
        <v>53</v>
      </c>
      <c r="E56" s="82"/>
      <c r="F56" s="83">
        <f>C56*E56</f>
        <v>0</v>
      </c>
    </row>
    <row r="57" spans="1:6" ht="15.75" x14ac:dyDescent="0.3">
      <c r="A57" s="45">
        <v>185804312</v>
      </c>
      <c r="B57" s="45" t="s">
        <v>89</v>
      </c>
      <c r="C57" s="53">
        <v>50.7</v>
      </c>
      <c r="D57" s="81" t="s">
        <v>53</v>
      </c>
      <c r="E57" s="82"/>
      <c r="F57" s="83">
        <f t="shared" ref="F57:F62" si="4">C57*E57</f>
        <v>0</v>
      </c>
    </row>
    <row r="58" spans="1:6" ht="15.75" x14ac:dyDescent="0.3">
      <c r="A58" s="88">
        <v>183405311</v>
      </c>
      <c r="B58" s="88" t="s">
        <v>94</v>
      </c>
      <c r="C58" s="53">
        <v>236</v>
      </c>
      <c r="D58" s="81" t="s">
        <v>16</v>
      </c>
      <c r="E58" s="82"/>
      <c r="F58" s="83">
        <f t="shared" si="4"/>
        <v>0</v>
      </c>
    </row>
    <row r="59" spans="1:6" ht="15.75" x14ac:dyDescent="0.3">
      <c r="A59" s="78">
        <v>185804235</v>
      </c>
      <c r="B59" s="78" t="s">
        <v>97</v>
      </c>
      <c r="C59" s="80">
        <v>96</v>
      </c>
      <c r="D59" s="84" t="s">
        <v>16</v>
      </c>
      <c r="E59" s="82"/>
      <c r="F59" s="83">
        <f t="shared" si="4"/>
        <v>0</v>
      </c>
    </row>
    <row r="60" spans="1:6" ht="15.75" x14ac:dyDescent="0.3">
      <c r="A60" s="78">
        <v>185802113</v>
      </c>
      <c r="B60" s="85" t="s">
        <v>91</v>
      </c>
      <c r="C60" s="80">
        <v>48</v>
      </c>
      <c r="D60" s="84" t="s">
        <v>16</v>
      </c>
      <c r="E60" s="82"/>
      <c r="F60" s="83">
        <f t="shared" si="4"/>
        <v>0</v>
      </c>
    </row>
    <row r="61" spans="1:6" ht="15.75" x14ac:dyDescent="0.3">
      <c r="A61" s="78"/>
      <c r="B61" s="86" t="s">
        <v>100</v>
      </c>
      <c r="C61" s="80">
        <v>2.4</v>
      </c>
      <c r="D61" s="81" t="s">
        <v>53</v>
      </c>
      <c r="E61" s="82"/>
      <c r="F61" s="83">
        <f t="shared" si="4"/>
        <v>0</v>
      </c>
    </row>
    <row r="62" spans="1:6" ht="15.75" x14ac:dyDescent="0.3">
      <c r="A62" s="78"/>
      <c r="B62" s="86" t="s">
        <v>92</v>
      </c>
      <c r="C62" s="80">
        <v>2</v>
      </c>
      <c r="D62" s="81" t="s">
        <v>46</v>
      </c>
      <c r="E62" s="82"/>
      <c r="F62" s="83">
        <f t="shared" si="4"/>
        <v>0</v>
      </c>
    </row>
    <row r="63" spans="1:6" x14ac:dyDescent="0.25">
      <c r="A63" s="112" t="s">
        <v>3</v>
      </c>
      <c r="B63" s="106"/>
      <c r="C63" s="106"/>
      <c r="D63" s="106"/>
      <c r="E63" s="107"/>
      <c r="F63" s="87">
        <f>SUM(F56:F62)</f>
        <v>0</v>
      </c>
    </row>
    <row r="64" spans="1:6" x14ac:dyDescent="0.25">
      <c r="A64" s="112" t="s">
        <v>4</v>
      </c>
      <c r="B64" s="106"/>
      <c r="C64" s="106"/>
      <c r="D64" s="106"/>
      <c r="E64" s="107"/>
      <c r="F64" s="87">
        <f>F63*0.21</f>
        <v>0</v>
      </c>
    </row>
    <row r="65" spans="1:6" x14ac:dyDescent="0.25">
      <c r="A65" s="112" t="s">
        <v>5</v>
      </c>
      <c r="B65" s="106"/>
      <c r="C65" s="106"/>
      <c r="D65" s="106"/>
      <c r="E65" s="107"/>
      <c r="F65" s="87">
        <f>SUM(F63:F64)</f>
        <v>0</v>
      </c>
    </row>
    <row r="118" spans="1:6" ht="15.75" x14ac:dyDescent="0.3">
      <c r="A118" s="113" t="s">
        <v>101</v>
      </c>
      <c r="B118" s="113"/>
      <c r="C118" s="113"/>
      <c r="D118" s="113"/>
      <c r="E118" s="113"/>
      <c r="F118" s="113"/>
    </row>
  </sheetData>
  <mergeCells count="22">
    <mergeCell ref="A39:E39"/>
    <mergeCell ref="A41:F41"/>
    <mergeCell ref="A21:E21"/>
    <mergeCell ref="A22:E22"/>
    <mergeCell ref="A23:E23"/>
    <mergeCell ref="A25:F25"/>
    <mergeCell ref="A37:E37"/>
    <mergeCell ref="A38:E38"/>
    <mergeCell ref="A13:F13"/>
    <mergeCell ref="A1:F1"/>
    <mergeCell ref="A2:F2"/>
    <mergeCell ref="A9:E9"/>
    <mergeCell ref="A10:E10"/>
    <mergeCell ref="A11:E11"/>
    <mergeCell ref="A64:E64"/>
    <mergeCell ref="A65:E65"/>
    <mergeCell ref="A118:F118"/>
    <mergeCell ref="A50:E50"/>
    <mergeCell ref="A51:E51"/>
    <mergeCell ref="A52:E52"/>
    <mergeCell ref="A54:F54"/>
    <mergeCell ref="A63:E6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sl.rozp.-sad.úpravy za bud.</vt:lpstr>
      <vt:lpstr>následná péče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ZELENÝ PROSTOR</dc:creator>
  <cp:lastModifiedBy>User</cp:lastModifiedBy>
  <cp:lastPrinted>2017-04-19T11:38:05Z</cp:lastPrinted>
  <dcterms:created xsi:type="dcterms:W3CDTF">2015-12-15T06:35:25Z</dcterms:created>
  <dcterms:modified xsi:type="dcterms:W3CDTF">2018-02-13T11:52:27Z</dcterms:modified>
</cp:coreProperties>
</file>