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2000" tabRatio="1000" activeTab="3"/>
  </bookViews>
  <sheets>
    <sheet name="TITULKA-rozpocet" sheetId="2" r:id="rId1"/>
    <sheet name="obsah rozpoču" sheetId="22" r:id="rId2"/>
    <sheet name="SUMARIZACE" sheetId="29" r:id="rId3"/>
    <sheet name="INVENTAR_STROMY" sheetId="14" r:id="rId4"/>
  </sheets>
  <definedNames>
    <definedName name="_10Excel_BuiltIn_Print_Area_3_1_1">#REF!</definedName>
    <definedName name="_11Excel_BuiltIn_Print_Area_3_1_1_1_1">#REF!</definedName>
    <definedName name="_12Excel_BuiltIn_Print_Area_3_1_1_1_1_1" localSheetId="1">#REF!</definedName>
    <definedName name="_14Excel_BuiltIn_Print_Area_3_1_1_1_1_1">#REF!</definedName>
    <definedName name="_15Excel_BuiltIn_Print_Area_4_1">#REF!</definedName>
    <definedName name="_16Excel_BuiltIn_Print_Area_4_1_1">#REF!</definedName>
    <definedName name="_17Excel_BuiltIn_Print_Area_5_1_1">#REF!</definedName>
    <definedName name="_19Excel_BuiltIn_Print_Area_6_1">#REF!</definedName>
    <definedName name="_20Excel_BuiltIn_Print_Area_6_1_1_1">#REF!</definedName>
    <definedName name="_21Excel_BuiltIn_Print_Area_7_1">#REF!</definedName>
    <definedName name="_22Excel_BuiltIn_Print_Area_7_1_1">#REF!</definedName>
    <definedName name="_23Excel_BuiltIn_Print_Area_8_1_1_1_1">#REF!</definedName>
    <definedName name="_24Excel_BuiltIn_Print_Area_9_1_1">#REF!</definedName>
    <definedName name="_2Excel_BuiltIn_Print_Area_1_1">#REF!</definedName>
    <definedName name="_3Excel_BuiltIn_Print_Area_1_1_1_1_1_1">#REF!</definedName>
    <definedName name="_5Excel_BuiltIn_Print_Area_1_1_1_1_1_1_1_1">#REF!</definedName>
    <definedName name="_6Excel_BuiltIn_Print_Area_13_1">#REF!</definedName>
    <definedName name="_7Excel_BuiltIn_Print_Area_2_1">#REF!</definedName>
    <definedName name="_8Excel_BuiltIn_Print_Area_2_1_1">#REF!</definedName>
    <definedName name="_9Excel_BuiltIn_Print_Area_3_1">#REF!</definedName>
    <definedName name="desky1">#REF!</definedName>
    <definedName name="dsa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 localSheetId="1">#REF!</definedName>
    <definedName name="Excel_BuiltIn_Print_Area_1_1_1_1_1">#REF!</definedName>
    <definedName name="Excel_BuiltIn_Print_Area_1_1_1_1_1_1">#REF!</definedName>
    <definedName name="Excel_BuiltIn_Print_Area_1_1_1_1_1_1_1">"$#REF!.$A$1:$E$142"</definedName>
    <definedName name="Excel_BuiltIn_Print_Area_1_1_1_1_1_1_1_1" localSheetId="1">#REF!</definedName>
    <definedName name="Excel_BuiltIn_Print_Area_1_1_1_1_1_1_1_1">#REF!</definedName>
    <definedName name="Excel_BuiltIn_Print_Area_1_1_1_1_1_1_1_1_1" localSheetId="1">#REF!</definedName>
    <definedName name="Excel_BuiltIn_Print_Area_1_1_1_1_1_1_1_1_1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3">#REF!</definedName>
    <definedName name="Excel_BuiltIn_Print_Area_16">#REF!</definedName>
    <definedName name="Excel_BuiltIn_Print_Area_2_1" localSheetId="1">#REF!</definedName>
    <definedName name="Excel_BuiltIn_Print_Area_2_1">#REF!</definedName>
    <definedName name="Excel_BuiltIn_Print_Area_2_1_1">#REF!</definedName>
    <definedName name="Excel_BuiltIn_Print_Area_2_1_1_1" localSheetId="1">#REF!</definedName>
    <definedName name="Excel_BuiltIn_Print_Area_2_1_1_1">#REF!</definedName>
    <definedName name="Excel_BuiltIn_Print_Area_2_1_1_1_1" localSheetId="1">#REF!</definedName>
    <definedName name="Excel_BuiltIn_Print_Area_2_1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 localSheetId="1">#REF!</definedName>
    <definedName name="Excel_BuiltIn_Print_Area_3_1_1_1_1">#REF!</definedName>
    <definedName name="Excel_BuiltIn_Print_Area_3_1_1_1_1_1" localSheetId="1">#REF!</definedName>
    <definedName name="Excel_BuiltIn_Print_Area_3_1_1_1_1_1">#REF!</definedName>
    <definedName name="Excel_BuiltIn_Print_Area_4_1">#REF!</definedName>
    <definedName name="Excel_BuiltIn_Print_Area_4_1_1" localSheetId="1">#REF!</definedName>
    <definedName name="Excel_BuiltIn_Print_Area_4_1_1">#REF!</definedName>
    <definedName name="Excel_BuiltIn_Print_Area_4_1_1_1" localSheetId="1">#REF!</definedName>
    <definedName name="Excel_BuiltIn_Print_Area_4_1_1_1">#REF!</definedName>
    <definedName name="Excel_BuiltIn_Print_Area_4_1_1_1_1" localSheetId="1">#REF!</definedName>
    <definedName name="Excel_BuiltIn_Print_Area_4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 localSheetId="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 localSheetId="1">#REF!</definedName>
    <definedName name="Excel_BuiltIn_Print_Area_6_1_1_1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 localSheetId="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Titles_1" localSheetId="1">#REF!</definedName>
    <definedName name="Excel_BuiltIn_Print_Titles_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4_1">"$#REF!.$#REF!$#REF!:$#REF!$#REF!"</definedName>
    <definedName name="Excel_BuiltIn_Print_Titles_5" localSheetId="1">#REF!</definedName>
    <definedName name="Excel_BuiltIn_Print_Titles_5">#REF!</definedName>
    <definedName name="Excel_BuiltIn_Print_Titles_7" localSheetId="1">#REF!</definedName>
    <definedName name="Excel_BuiltIn_Print_Titles_7">#REF!</definedName>
    <definedName name="ff">#REF!</definedName>
    <definedName name="h" localSheetId="1">#REF!</definedName>
    <definedName name="h">#REF!</definedName>
    <definedName name="_xlnm.Print_Area" localSheetId="3">'INVENTAR_STROMY'!$A$1:$AC$384</definedName>
    <definedName name="_xlnm.Print_Area" localSheetId="1">'obsah rozpoču'!$A$1:$B$7</definedName>
    <definedName name="_xlnm.Print_Area" localSheetId="2">'SUMARIZACE'!$A$1:$C$8</definedName>
    <definedName name="_xlnm.Print_Area" localSheetId="0">'TITULKA-rozpocet'!$A$1:$I$13</definedName>
    <definedName name="_xlnm.Print_Titles" localSheetId="1">'obsah rozpoču'!$1:$1</definedName>
    <definedName name="_xlnm.Print_Titles" localSheetId="3">'INVENTAR_STROMY'!$2:$2</definedName>
  </definedNames>
  <calcPr calcId="162913"/>
</workbook>
</file>

<file path=xl/sharedStrings.xml><?xml version="1.0" encoding="utf-8"?>
<sst xmlns="http://schemas.openxmlformats.org/spreadsheetml/2006/main" count="2528" uniqueCount="364">
  <si>
    <t>OBJEDNATEL:</t>
  </si>
  <si>
    <t>AKCE:</t>
  </si>
  <si>
    <t>STUPEŇ:</t>
  </si>
  <si>
    <t>DPS</t>
  </si>
  <si>
    <t>ČÁST DOKUMENTACE:</t>
  </si>
  <si>
    <t>ZHOTOVITEL:</t>
  </si>
  <si>
    <t>VEDOUCÍ ZPRACOVATELSKÉHO TÝMU:</t>
  </si>
  <si>
    <t>FORMÁT:</t>
  </si>
  <si>
    <t>A4</t>
  </si>
  <si>
    <t>SAFE TREES, s.r.o., 
NA ŠTĚPNICI 945, 665 01 ROSICE</t>
  </si>
  <si>
    <t>Ing. JAROSLAV KOLAŘÍK, Ph.D</t>
  </si>
  <si>
    <t>DATUM:</t>
  </si>
  <si>
    <t>Tel: 602 742 607, Fax : 546 412 395</t>
  </si>
  <si>
    <t>ZPRACOVATELSKÝ TÝM:</t>
  </si>
  <si>
    <t>VÝKRES:</t>
  </si>
  <si>
    <t>PARÉ:</t>
  </si>
  <si>
    <t>Ing. Zdeněk Strnadel</t>
  </si>
  <si>
    <t>OBSAH</t>
  </si>
  <si>
    <t>SUMARIZACE</t>
  </si>
  <si>
    <t xml:space="preserve">      CELKOVÁ SUMARIZACE</t>
  </si>
  <si>
    <t>Cena bez DPH</t>
  </si>
  <si>
    <t>Cena vč. DPH (21%)</t>
  </si>
  <si>
    <t>UZNATELNÉ REALIZAČNÍ NÁKLADY po odečtu palivového dřeva</t>
  </si>
  <si>
    <t>Plocha</t>
  </si>
  <si>
    <t>Inv. číslo</t>
  </si>
  <si>
    <t>Taxon lat.</t>
  </si>
  <si>
    <t>Průměr kmene 1 [cm]</t>
  </si>
  <si>
    <t>Průměr kmene 2 [cm]</t>
  </si>
  <si>
    <t>Průměr kmene 3 [cm]</t>
  </si>
  <si>
    <t>Průměr kmene 4 [cm]</t>
  </si>
  <si>
    <t>Výška [m]</t>
  </si>
  <si>
    <t>Spodní okraj koruny [m]</t>
  </si>
  <si>
    <t>Průměr koruny [m]</t>
  </si>
  <si>
    <t>Plocha koruny [m²]</t>
  </si>
  <si>
    <t>Plocha [m²]</t>
  </si>
  <si>
    <t>Fyziologické stáří</t>
  </si>
  <si>
    <t>Perspektiva</t>
  </si>
  <si>
    <t>Vitalita</t>
  </si>
  <si>
    <t>Stabilita zlom</t>
  </si>
  <si>
    <t>Zdravotní stav</t>
  </si>
  <si>
    <t>Poznámka;
Poznámka k práci</t>
  </si>
  <si>
    <t>Technologie</t>
  </si>
  <si>
    <t>Naléhavost</t>
  </si>
  <si>
    <t>Poznámka k práci</t>
  </si>
  <si>
    <t>Cena 
ošetření a kácení  [Kč]</t>
  </si>
  <si>
    <t>4</t>
  </si>
  <si>
    <t>b</t>
  </si>
  <si>
    <t>2</t>
  </si>
  <si>
    <t>3</t>
  </si>
  <si>
    <t>Postupné kácení s volnou dopadovou plochou</t>
  </si>
  <si>
    <t>-</t>
  </si>
  <si>
    <t>a</t>
  </si>
  <si>
    <t>1</t>
  </si>
  <si>
    <t>Řez zdravotní</t>
  </si>
  <si>
    <t>Potlačit tlakové větvení.</t>
  </si>
  <si>
    <t>Redukce obvodová</t>
  </si>
  <si>
    <t>10 procent.</t>
  </si>
  <si>
    <t>Řez bezpečnostní</t>
  </si>
  <si>
    <t>Tlaková vidlice vyvíjející se.</t>
  </si>
  <si>
    <t>20 procent.</t>
  </si>
  <si>
    <t>Tlaková vidlice v kosterním větvení.</t>
  </si>
  <si>
    <t>Lokální redukce z důvodu stabilizace</t>
  </si>
  <si>
    <t>Odlehčení nestabilních větví.</t>
  </si>
  <si>
    <t>Lokální redukce směrem k překážce</t>
  </si>
  <si>
    <t>Poškození kořenů.</t>
  </si>
  <si>
    <t>Infekce kmene. Poškození kořenů.</t>
  </si>
  <si>
    <t>Kácení stromů volné</t>
  </si>
  <si>
    <t>Fraxinus excelsior</t>
  </si>
  <si>
    <t>Úprava průjezdného či průchozího profilu</t>
  </si>
  <si>
    <t>Tilia cordata</t>
  </si>
  <si>
    <t>Nakloněný kmen.</t>
  </si>
  <si>
    <t>Velké řezné rány.</t>
  </si>
  <si>
    <t>Pinus sylvestris</t>
  </si>
  <si>
    <t>c</t>
  </si>
  <si>
    <t>5</t>
  </si>
  <si>
    <t>Pinus nigra</t>
  </si>
  <si>
    <t>Instalace dynamické vazby v horní úrovni</t>
  </si>
  <si>
    <t>Jedno lano.</t>
  </si>
  <si>
    <t>Odstranění/oprava kotvení mladého stromu</t>
  </si>
  <si>
    <t>Cerasus serrulata ‘Kanzan’</t>
  </si>
  <si>
    <t>Acer platanoides</t>
  </si>
  <si>
    <t>Tilia platyphyllos</t>
  </si>
  <si>
    <t>Infekce kmene.</t>
  </si>
  <si>
    <t>Tlaková vidlice vyvíjející se. Poškození kořenů.</t>
  </si>
  <si>
    <t>Dynamicky prosychá.</t>
  </si>
  <si>
    <t>Carpinus betulus</t>
  </si>
  <si>
    <t>Picea pungens</t>
  </si>
  <si>
    <t>Rozvolnění skupiny.</t>
  </si>
  <si>
    <t>Uvolnění sousedního stromu.</t>
  </si>
  <si>
    <t>Tlaková vidlice v koruně.</t>
  </si>
  <si>
    <t>Odstranění výmladků</t>
  </si>
  <si>
    <t>Sorbus aucuparia</t>
  </si>
  <si>
    <t>Odlehčit větve nad komunikací či chodníkem.</t>
  </si>
  <si>
    <t>Defektní větvení.</t>
  </si>
  <si>
    <t>Zavěšená větev v koruně.</t>
  </si>
  <si>
    <t>Cerasus avium</t>
  </si>
  <si>
    <t>Potlačit jednu z větví tlakového větvení.</t>
  </si>
  <si>
    <t>Stabilizace sekundární koruny</t>
  </si>
  <si>
    <t>30 procent.</t>
  </si>
  <si>
    <t>Defektní větvení. Infekce kmene. Poškození kořenů.</t>
  </si>
  <si>
    <t>Abies nordmanniana</t>
  </si>
  <si>
    <t>Celkem</t>
  </si>
  <si>
    <t>název položky</t>
  </si>
  <si>
    <t>mj.</t>
  </si>
  <si>
    <t>počet m.j.</t>
  </si>
  <si>
    <t>cena za j.</t>
  </si>
  <si>
    <t>cena</t>
  </si>
  <si>
    <r>
      <t>m</t>
    </r>
    <r>
      <rPr>
        <vertAlign val="superscript"/>
        <sz val="8"/>
        <color indexed="8"/>
        <rFont val="Arial Narrow"/>
        <family val="2"/>
      </rPr>
      <t>2</t>
    </r>
  </si>
  <si>
    <r>
      <t>Drcení ořezaných větví</t>
    </r>
    <r>
      <rPr>
        <sz val="9"/>
        <rFont val="Arial Narrow"/>
        <family val="2"/>
      </rPr>
      <t xml:space="preserve"> strojně s odvozem dřevní drtě do 20 km a se složením  
(objem je uveden po štěpkování)</t>
    </r>
  </si>
  <si>
    <t>m³</t>
  </si>
  <si>
    <r>
      <t>Poplatek za uložení odpadu na skládce</t>
    </r>
    <r>
      <rPr>
        <sz val="9"/>
        <rFont val="Arial Narrow"/>
        <family val="2"/>
      </rPr>
      <t xml:space="preserve"> - štěpka  (včetně naložení a složení) </t>
    </r>
  </si>
  <si>
    <t>t</t>
  </si>
  <si>
    <t>Cena celkem bez DPH</t>
  </si>
  <si>
    <t>pozn.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</si>
  <si>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</si>
  <si>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</si>
  <si>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</si>
  <si>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</si>
  <si>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</si>
  <si>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</si>
  <si>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</si>
  <si>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</si>
  <si>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</si>
  <si>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Spiraea x vanhouttei</t>
  </si>
  <si>
    <t>k10</t>
  </si>
  <si>
    <t>Philadelphus coronarius</t>
  </si>
  <si>
    <t>k11</t>
  </si>
  <si>
    <t>k12</t>
  </si>
  <si>
    <t>k13</t>
  </si>
  <si>
    <t>Symphoricarpos albus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</si>
  <si>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</si>
  <si>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</si>
  <si>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</si>
  <si>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</si>
  <si>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</si>
  <si>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</si>
  <si>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</si>
  <si>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</si>
  <si>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</si>
  <si>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</si>
  <si>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</si>
  <si>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Syringa vulgaris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</si>
  <si>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</si>
  <si>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</si>
  <si>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</si>
  <si>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</si>
  <si>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</si>
  <si>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</si>
  <si>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</si>
  <si>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</si>
  <si>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</si>
  <si>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Cornus sanguinea</t>
  </si>
  <si>
    <t>k34</t>
  </si>
  <si>
    <t>Viburnum lantana</t>
  </si>
  <si>
    <t>Viburnum opulus</t>
  </si>
  <si>
    <t>Caryopteris x clandonensis</t>
  </si>
  <si>
    <t>k35</t>
  </si>
  <si>
    <t>k36</t>
  </si>
  <si>
    <t>k37</t>
  </si>
  <si>
    <t>k38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</si>
  <si>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</si>
  <si>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</si>
  <si>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</si>
  <si>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</si>
  <si>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</si>
  <si>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</si>
  <si>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</si>
  <si>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</si>
  <si>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</si>
  <si>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</si>
  <si>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</si>
  <si>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</si>
  <si>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</si>
  <si>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</si>
  <si>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</si>
  <si>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</si>
  <si>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</si>
  <si>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</si>
  <si>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</si>
  <si>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</si>
  <si>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</si>
  <si>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</si>
  <si>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</si>
  <si>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</si>
  <si>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</si>
  <si>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</si>
  <si>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</si>
  <si>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</si>
  <si>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</si>
  <si>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k39</t>
  </si>
  <si>
    <t>k40</t>
  </si>
  <si>
    <t>k70</t>
  </si>
  <si>
    <t>k71</t>
  </si>
  <si>
    <t>k72</t>
  </si>
  <si>
    <t>k73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</si>
  <si>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</si>
  <si>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</si>
  <si>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</si>
  <si>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</si>
  <si>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</si>
  <si>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</si>
  <si>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</si>
  <si>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</si>
  <si>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</si>
  <si>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</si>
  <si>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</si>
  <si>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</si>
  <si>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</si>
  <si>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</si>
  <si>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</si>
  <si>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</si>
  <si>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</si>
  <si>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</si>
  <si>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</si>
  <si>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</si>
  <si>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</si>
  <si>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</si>
  <si>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</si>
  <si>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</si>
  <si>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</si>
  <si>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</si>
  <si>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k100</t>
  </si>
  <si>
    <t>k101</t>
  </si>
  <si>
    <t>k102</t>
  </si>
  <si>
    <t>k103</t>
  </si>
  <si>
    <t>k104</t>
  </si>
  <si>
    <t>Rosa sp.</t>
  </si>
  <si>
    <t>Weigela florida</t>
  </si>
  <si>
    <t>Lavandula angustifolia</t>
  </si>
  <si>
    <r>
      <rPr>
        <b/>
        <sz val="10"/>
        <color indexed="8"/>
        <rFont val="Arial Narrow"/>
        <family val="2"/>
      </rPr>
      <t>Město Třinec</t>
    </r>
    <r>
      <rPr>
        <sz val="10"/>
        <color indexed="8"/>
        <rFont val="Arial Narrow"/>
        <family val="2"/>
      </rPr>
      <t>, Jablunkovská 160, 739 61 Třinec , IĆ: 00 297 313</t>
    </r>
    <r>
      <rPr>
        <sz val="9"/>
        <color indexed="8"/>
        <rFont val="Arial Narrow"/>
        <family val="2"/>
      </rPr>
      <t xml:space="preserve">
</t>
    </r>
  </si>
  <si>
    <t>PROMENÁDNÍ CHODNÍK V TŘINCI – NÁVRH PĚSTEBNÍCH ZÁSAHŮ</t>
  </si>
  <si>
    <t>Ing. Jiří Poulík</t>
  </si>
  <si>
    <t>08/2018</t>
  </si>
  <si>
    <t>Vedlejší rozpočtové výdaje (zařízení staveniště, omezení dopravy na komunikacích včetně dopravního značení, nezbytné geodetické a inženýrské práce, vytyčení inženýrských sítí)</t>
  </si>
  <si>
    <t>Položka</t>
  </si>
  <si>
    <r>
      <t xml:space="preserve">NÁKLADY CELKEM </t>
    </r>
    <r>
      <rPr>
        <b/>
        <vertAlign val="superscript"/>
        <sz val="12"/>
        <rFont val="Arial Narrow"/>
        <family val="2"/>
      </rPr>
      <t xml:space="preserve"> </t>
    </r>
  </si>
  <si>
    <t>Opakování</t>
  </si>
  <si>
    <t>Promenádní chodník</t>
  </si>
  <si>
    <t xml:space="preserve">Infekce báze kmene. Poškození kořenů. </t>
  </si>
  <si>
    <t>Poškození kmene.</t>
  </si>
  <si>
    <t>Tlaková vidlice v koruně. Infekce kmene. Trhliny.</t>
  </si>
  <si>
    <t>Infekce kmene po odřeazané větvi.</t>
  </si>
  <si>
    <t>Infekce kmene. Dynamicky prosychá.</t>
  </si>
  <si>
    <t>Infekce kmene. Defektní větvení.</t>
  </si>
  <si>
    <t>Infekce kmene. Nakloněný kmen.</t>
  </si>
  <si>
    <t>Tlaková vidlice v koruně. Infekce kmene. Dynamicky prosychá.</t>
  </si>
  <si>
    <t>Tlaková vidlice v kosterním větvení. Trhliny. 
 V koruně již instalována bezpečnostní vazba. Dutina ve kmeni.</t>
  </si>
  <si>
    <t>Detailní revize již instalované vazby s využitím lezecké techniky</t>
  </si>
  <si>
    <t>Poškození kořenů. Silné suché větve v koruně.</t>
  </si>
  <si>
    <t>V koruně již instalována bezpečnostní vazba. Infekce kosterního větvení. Sledovat vitalitu.  Tlaková vidlice s trhlinou.</t>
  </si>
  <si>
    <t>Infekce větví. Velké řezné rány. Infekce báze kmene.</t>
  </si>
  <si>
    <t>10 procent. Odlehčení nestabilních větví.</t>
  </si>
  <si>
    <t>Potlačit tlakové větvení. 20 procent.</t>
  </si>
  <si>
    <t>Infekce kmene. Trhliny.</t>
  </si>
  <si>
    <t>Infekce kmene. Tlaková vidlice v kosterním větvení. V koruně již instalována bezpečnostní vazba. Poškození kořenů.</t>
  </si>
  <si>
    <t>20 procent. Potlačit tlakové větvení.</t>
  </si>
  <si>
    <t>Potlačit tlakové větvení. 10 procent.</t>
  </si>
  <si>
    <t>Výmladek.</t>
  </si>
  <si>
    <t>20 procent. Odlehčení nestabilních větví.</t>
  </si>
  <si>
    <t>Tlaková vidlice v koruně. Infekce kmene.</t>
  </si>
  <si>
    <t>Tlakové vidlice v kosterním větvení. Infekce kosterního větvení.</t>
  </si>
  <si>
    <t>Vyvíjející se tlaková vidlice v koruně. Poškození kořenů.</t>
  </si>
  <si>
    <t>Defektní větvení. Infekce kmene.</t>
  </si>
  <si>
    <t>Defektní větvení. V koruně již instalována bezpečnostní vazba.</t>
  </si>
  <si>
    <t>Tlaková vidlice v kosterním větvení.
 V koruně již instalována bezpečnostní vazba.</t>
  </si>
  <si>
    <t>Infekce kmene, defektní kosterní větvení.</t>
  </si>
  <si>
    <t>Odlehčení nestabilních větví. 10 procent. Odlehčit větve nad komunikací či chodníkem.</t>
  </si>
  <si>
    <t xml:space="preserve">Tlaková vidlice v kosterním větvení. Infekce kmene. </t>
  </si>
  <si>
    <t>Tlaková vidlice v koruně. Tlaková vidlice v kosterním větvení. Poškození kořenů. V koruně již instalována bezpečnostní vazba.</t>
  </si>
  <si>
    <t>Odlehčení nestabilních větví. Potlačit jednu z větví tlakového větvení.</t>
  </si>
  <si>
    <t>Tlaková vidlice v kosterním větvení. Infekce kmene. 
 V koruně již instalována bezpečnostní vazba.</t>
  </si>
  <si>
    <t>Dynamicky prosychá. Suchý vrchol.</t>
  </si>
  <si>
    <t>Kácení stromů s přetažením</t>
  </si>
  <si>
    <t>Prunus cerasifera ‘Nigra’</t>
  </si>
  <si>
    <t>Tlaková vidlice v kosterním větvení. Trhliny.</t>
  </si>
  <si>
    <t>Tlaková vidlice v kosterním větvení. Poškození větví.</t>
  </si>
  <si>
    <t>Cerasus sargentii ‘Accolade’</t>
  </si>
  <si>
    <t>Poškození kořenů. Trhliny.</t>
  </si>
  <si>
    <t xml:space="preserve">Nakloněný kmen. Nálet. </t>
  </si>
  <si>
    <t>Promenádní chodník - jiný vlastník</t>
  </si>
  <si>
    <t>Poškození kořenů. Zavěšená větev v koruně.</t>
  </si>
  <si>
    <t>Poškození kořenů. Dynamicky prosychá.</t>
  </si>
  <si>
    <t>Dynamicky prosychá. Infekce kmene.</t>
  </si>
  <si>
    <t xml:space="preserve">Silné suché větve v koruně. Infekce báze kmene. Mravenci. </t>
  </si>
  <si>
    <t>Zavalená trhlina na kmeni.  Silné suché větve v koruně. Dynamicky prosychá. Podezření na infekci kořenů.</t>
  </si>
  <si>
    <t>10 procent. Odlehčit větve nad komunikací či chodníkem.</t>
  </si>
  <si>
    <t>Trhlina kmene. Tlaková vidlice vyvíjející se.  Poškození kořenů.</t>
  </si>
  <si>
    <t>Infekce kmene. Nakloněný kmen. Poškození kořenů. Tlaková vidlice vyvíjející se.</t>
  </si>
  <si>
    <t>Odlehčení nestabilních větví. 10 procent.</t>
  </si>
  <si>
    <t>7</t>
  </si>
  <si>
    <t>Velká infikovaná rána na kmeni.</t>
  </si>
  <si>
    <t>Silné suché větve v koruně. Dynamicky prosychá.</t>
  </si>
  <si>
    <t xml:space="preserve">Dynamicky prosychá. </t>
  </si>
  <si>
    <t>Infikované rány na kmeni. Poškození kořenů.</t>
  </si>
  <si>
    <t xml:space="preserve">Infekce kmene i kosterních větví. Mravenci. </t>
  </si>
  <si>
    <t>Velká rána na kmeni. Dynamicky prosychá.</t>
  </si>
  <si>
    <t>Infekce kmene. Bez vrcholu.</t>
  </si>
  <si>
    <t xml:space="preserve">Infekce větví. Silné suché větve v koruně. Při dalším poklesu vitality pokácet. </t>
  </si>
  <si>
    <t>Odlehčení nestabilních větví. 10 procent. Redukovat infikovanou větev.</t>
  </si>
  <si>
    <t>Podezření na infekci kořenů. Silné suché větve v koruně.</t>
  </si>
  <si>
    <t>V minulosti sesazený strom. Sekundární koruna.</t>
  </si>
  <si>
    <t>V minulosti sesazený strom. Dynamicky prosychá.</t>
  </si>
  <si>
    <t>V minulosti sesazený strom - nyní infekce větvení.
 Infekce báze kmene. Infekce kmene.</t>
  </si>
  <si>
    <t>Infekce kosterního větvení. Sekundární koruna.</t>
  </si>
  <si>
    <t>T.G.Masaryka - SNP</t>
  </si>
  <si>
    <t>Ulmus laevis</t>
  </si>
  <si>
    <t>Mechanické poškození báze kmene.
 Vyvíjející se tlaková vidlice od báze.</t>
  </si>
  <si>
    <t>10</t>
  </si>
  <si>
    <t xml:space="preserve">Tlaková vidlice v kosterním větvení. Trhliny. 
 V koruně již instalována bezpečnostní vazba.Tlaková vidlice v koruně. </t>
  </si>
  <si>
    <t xml:space="preserve">Dynamicky prosychá. Při dalším poklesu vitality pokácet. </t>
  </si>
  <si>
    <t>Redukovat sekundární terminály.</t>
  </si>
  <si>
    <t xml:space="preserve">Tlaková vidlice v kosterním větvení. </t>
  </si>
  <si>
    <t xml:space="preserve">Bez vrcholu. </t>
  </si>
  <si>
    <t>Prunus cerasifera</t>
  </si>
  <si>
    <t>Infekce kosterního větvení. Tlaková vidlice vyvíjející se.</t>
  </si>
  <si>
    <t>Vytvořeno automaticky při vytvoření záznamu o bezpečnostní vazbě.</t>
  </si>
  <si>
    <t>Picea abies ‘Virgata’</t>
  </si>
  <si>
    <t>Berberis thunbergii 'Atropurpurea'</t>
  </si>
  <si>
    <t>nálet Fraxinus</t>
  </si>
  <si>
    <t>odstranit</t>
  </si>
  <si>
    <t>Weigela florida 'Nana Purpurea'</t>
  </si>
  <si>
    <t>Cornus alba 'Sibirica Variegata'</t>
  </si>
  <si>
    <t>Geranium</t>
  </si>
  <si>
    <t>tvarováno</t>
  </si>
  <si>
    <t>Cornus sp.</t>
  </si>
  <si>
    <t>Cotoneaster sp.</t>
  </si>
  <si>
    <t>Forsythia x intermedia ´Maluch´</t>
  </si>
  <si>
    <t>Iris, Nepeta, Salvia</t>
  </si>
  <si>
    <t>Alchemila</t>
  </si>
  <si>
    <t>nálet Acer</t>
  </si>
  <si>
    <t>Deschampsia</t>
  </si>
  <si>
    <t>Sedum, Salvia,..</t>
  </si>
  <si>
    <t>nálet Prunus</t>
  </si>
  <si>
    <t>Symphorine x chenaultii 'Hancock'</t>
  </si>
  <si>
    <t>nálet Acer, Juglans, Ulmus</t>
  </si>
  <si>
    <t>Lonicera xylosteum</t>
  </si>
  <si>
    <t>nálet Acer, Sambucus, Fraxinus</t>
  </si>
  <si>
    <t>Prunus sp.</t>
  </si>
  <si>
    <t>Coryllus avelana,
 Cornus sanquinea
nálet Acer, Crataegus, Sambucus, ..</t>
  </si>
  <si>
    <t>nálet Juglans, Acer, Crataegus</t>
  </si>
  <si>
    <t>nálet Prunus, Acer, Crataegus</t>
  </si>
  <si>
    <t xml:space="preserve">Weigela florida </t>
  </si>
  <si>
    <t>Nepeta</t>
  </si>
  <si>
    <t>Obvod kmene 1 [cm]</t>
  </si>
  <si>
    <t>Obvod kmene 4 [cm]</t>
  </si>
  <si>
    <t>Obvod kmene 3 [cm]</t>
  </si>
  <si>
    <t>Obvod kmene 2 [cm]</t>
  </si>
  <si>
    <t>odstranit včetně pařezu</t>
  </si>
  <si>
    <t>odstranit včetně pařezu část skupiny 92m2 +
nálet 150m2</t>
  </si>
  <si>
    <t>Odstranění pařezů odfrézováním hloubky přes 200 do 500 mm - URS 112 25 -1221</t>
  </si>
  <si>
    <t>Plocha pařezu
kácených dřevin [m2]</t>
  </si>
  <si>
    <t>Objem kulatiny kácených dřevin  [m3]</t>
  </si>
  <si>
    <t>pouze plocha 60 m2</t>
  </si>
  <si>
    <t xml:space="preserve">odstranit včetně pařezu </t>
  </si>
  <si>
    <t>pouze 35 m2 náletu</t>
  </si>
  <si>
    <t>pouze 70 m2 náletu</t>
  </si>
  <si>
    <t xml:space="preserve">odstranit </t>
  </si>
  <si>
    <t>pouze plocha 92 m2 + 150 m2 náletu</t>
  </si>
  <si>
    <t>Ostranění pařezu bude včetně odklizení dřevní hmoty s odvozem na vzdálenost 5 000m, zasypání jámy, doplnění zeminy, zhutnění, úpravy terénu a dodávky kvalitní zeminy pro svrchní vegetační vrstvu s dovozem.
Cena za kácení stromů je včetně nákladů na rozřezání kmene a větví na délku 1m, odklizení částí kmene a větví na vzdálenost do 5000 m a s naložením na dopravní prostředek. 
Cena za ošetření stromů je včetně nákladů na rozřezání větví na 1 m délky a jejich přemístění na hromady na vzdálenost do 5000m a naložením na dopravní prostředek.
Trvalky budou odstraněny sezmutím drnu URS 111 30-11.</t>
  </si>
  <si>
    <t>OŠETŘENÍ STÁVAJÍCÍCH STROMŮ, KÁCENÍ DŘEVIN, ZPRACOVÁNÍ BIOLOGICKÉHO ODPADU</t>
  </si>
  <si>
    <t>BUŇKY URČENÉ K VYPLNĚNÍ!!!!!</t>
  </si>
  <si>
    <t>pozn. Zhotovitel uvede všechny povrchy dotčené realizací projektu do původního stavu.</t>
  </si>
  <si>
    <t>VÝKAZ VÝMĚR – tabulková část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</si>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</sst>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164" formatCode="0.0"/>
    <numFmt numFmtId="165" formatCode="#,##0.00\ [$Kč-405];[Red]\-#,##0.00\ [$Kč-405]"/>
    <numFmt numFmtId="166" formatCode="#,##0\ [$Kč-405];\-#,##0\ [$Kč-405]"/>
    <numFmt numFmtId="167" formatCode="#,##0.00\ [$Kč-405];\-#,##0.00\ [$Kč-405]"/>
    <numFmt numFmtId="168" formatCode="\ #,##0.00&quot; Kč &quot;;\-#,##0.00&quot; Kč &quot;;&quot; -&quot;#&quot; Kč &quot;;@\ "/>
    <numFmt numFmtId="169" formatCode="#,##0.00_ ;\-#,##0.00\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9"/>
      <color indexed="63"/>
      <name val="Arial Narrow"/>
      <family val="2"/>
    </font>
    <font>
      <b/>
      <sz val="9"/>
      <name val="Arial Narrow"/>
      <family val="2"/>
    </font>
    <font>
      <sz val="9"/>
      <color indexed="63"/>
      <name val="Arial Narrow"/>
      <family val="2"/>
    </font>
    <font>
      <i/>
      <sz val="9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48"/>
      <name val="Arial Narrow"/>
      <family val="2"/>
    </font>
    <font>
      <sz val="10"/>
      <color indexed="63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1"/>
      <color indexed="20"/>
      <name val="Arial Narrow"/>
      <family val="2"/>
    </font>
    <font>
      <vertAlign val="superscript"/>
      <sz val="8"/>
      <color indexed="8"/>
      <name val="Arial Narrow"/>
      <family val="2"/>
    </font>
    <font>
      <sz val="36"/>
      <name val="Arial Narrow"/>
      <family val="2"/>
    </font>
    <font>
      <sz val="12"/>
      <name val="Arial Narrow"/>
      <family val="2"/>
    </font>
    <font>
      <sz val="9"/>
      <color theme="3" tint="0.39998000860214233"/>
      <name val="Arial Narrow"/>
      <family val="2"/>
    </font>
    <font>
      <sz val="9"/>
      <color rgb="FFFF000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vertAlign val="superscript"/>
      <sz val="12"/>
      <name val="Arial Narrow"/>
      <family val="2"/>
    </font>
    <font>
      <sz val="12"/>
      <color theme="3" tint="0.39998000860214233"/>
      <name val="Arial Narrow"/>
      <family val="2"/>
    </font>
    <font>
      <sz val="10"/>
      <color rgb="FFFF000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hair">
        <color indexed="8"/>
      </right>
      <top style="medium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3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0" fontId="4" fillId="0" borderId="0" xfId="32" applyFont="1" applyFill="1" applyBorder="1">
      <alignment/>
      <protection/>
    </xf>
    <xf numFmtId="0" fontId="8" fillId="0" borderId="0" xfId="32" applyFont="1" applyFill="1" applyBorder="1" applyAlignment="1">
      <alignment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3" fillId="0" borderId="0" xfId="26" applyFont="1">
      <alignment/>
      <protection/>
    </xf>
    <xf numFmtId="0" fontId="13" fillId="0" borderId="0" xfId="26" applyFont="1" applyBorder="1" applyAlignment="1">
      <alignment vertical="center"/>
      <protection/>
    </xf>
    <xf numFmtId="0" fontId="13" fillId="0" borderId="0" xfId="26" applyFont="1" applyBorder="1" applyAlignment="1">
      <alignment/>
      <protection/>
    </xf>
    <xf numFmtId="0" fontId="13" fillId="0" borderId="0" xfId="26" applyFont="1" applyBorder="1">
      <alignment/>
      <protection/>
    </xf>
    <xf numFmtId="0" fontId="13" fillId="0" borderId="2" xfId="26" applyFont="1" applyBorder="1" applyAlignment="1">
      <alignment horizontal="left" vertical="center" wrapText="1"/>
      <protection/>
    </xf>
    <xf numFmtId="0" fontId="13" fillId="0" borderId="3" xfId="26" applyFont="1" applyBorder="1" applyAlignment="1">
      <alignment horizontal="left" vertical="center" wrapText="1"/>
      <protection/>
    </xf>
    <xf numFmtId="0" fontId="5" fillId="0" borderId="0" xfId="30" applyFont="1" applyFill="1"/>
    <xf numFmtId="0" fontId="4" fillId="0" borderId="0" xfId="30" applyFont="1"/>
    <xf numFmtId="0" fontId="23" fillId="2" borderId="0" xfId="34" applyFont="1" applyFill="1" applyBorder="1" applyAlignment="1">
      <alignment horizontal="left" wrapText="1"/>
      <protection/>
    </xf>
    <xf numFmtId="0" fontId="8" fillId="2" borderId="0" xfId="34" applyFont="1" applyFill="1" applyBorder="1" applyAlignment="1">
      <alignment horizontal="left"/>
      <protection/>
    </xf>
    <xf numFmtId="49" fontId="24" fillId="2" borderId="0" xfId="34" applyNumberFormat="1" applyFont="1" applyFill="1" applyBorder="1" applyAlignment="1">
      <alignment horizontal="left"/>
      <protection/>
    </xf>
    <xf numFmtId="3" fontId="24" fillId="2" borderId="0" xfId="34" applyNumberFormat="1" applyFont="1" applyFill="1" applyBorder="1" applyAlignment="1">
      <alignment horizontal="left"/>
      <protection/>
    </xf>
    <xf numFmtId="0" fontId="24" fillId="2" borderId="0" xfId="34" applyFont="1" applyFill="1" applyBorder="1" applyAlignment="1">
      <alignment horizontal="left"/>
      <protection/>
    </xf>
    <xf numFmtId="0" fontId="24" fillId="0" borderId="0" xfId="34" applyFont="1" applyBorder="1" applyAlignment="1">
      <alignment horizontal="left"/>
      <protection/>
    </xf>
    <xf numFmtId="0" fontId="4" fillId="0" borderId="0" xfId="34" applyFont="1" applyBorder="1">
      <alignment/>
      <protection/>
    </xf>
    <xf numFmtId="0" fontId="18" fillId="0" borderId="0" xfId="22" applyFont="1" applyFill="1" applyBorder="1" applyAlignment="1" applyProtection="1">
      <alignment vertical="center" wrapText="1"/>
      <protection/>
    </xf>
    <xf numFmtId="168" fontId="18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7" fillId="0" borderId="4" xfId="22" applyFont="1" applyFill="1" applyBorder="1" applyAlignment="1" applyProtection="1">
      <alignment vertical="center" wrapText="1"/>
      <protection/>
    </xf>
    <xf numFmtId="168" fontId="17" fillId="0" borderId="4" xfId="22" applyNumberFormat="1" applyFont="1" applyFill="1" applyBorder="1" applyAlignment="1" applyProtection="1">
      <alignment vertical="center"/>
      <protection/>
    </xf>
    <xf numFmtId="165" fontId="17" fillId="0" borderId="0" xfId="22" applyNumberFormat="1" applyFont="1" applyFill="1" applyBorder="1" applyAlignment="1" applyProtection="1">
      <alignment vertical="center"/>
      <protection/>
    </xf>
    <xf numFmtId="0" fontId="25" fillId="0" borderId="0" xfId="22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/>
      <protection/>
    </xf>
    <xf numFmtId="168" fontId="17" fillId="0" borderId="0" xfId="22" applyNumberFormat="1" applyFont="1" applyFill="1" applyBorder="1" applyAlignment="1" applyProtection="1">
      <alignment vertical="center"/>
      <protection/>
    </xf>
    <xf numFmtId="0" fontId="16" fillId="0" borderId="0" xfId="21" applyFont="1" applyAlignment="1">
      <alignment wrapText="1"/>
      <protection/>
    </xf>
    <xf numFmtId="0" fontId="16" fillId="0" borderId="0" xfId="21" applyFont="1">
      <alignment/>
      <protection/>
    </xf>
    <xf numFmtId="0" fontId="26" fillId="3" borderId="5" xfId="22" applyFont="1" applyFill="1" applyBorder="1" applyAlignment="1" applyProtection="1">
      <alignment vertical="center" wrapText="1"/>
      <protection/>
    </xf>
    <xf numFmtId="168" fontId="26" fillId="3" borderId="6" xfId="22" applyNumberFormat="1" applyFont="1" applyFill="1" applyBorder="1" applyAlignment="1" applyProtection="1">
      <alignment vertical="center"/>
      <protection/>
    </xf>
    <xf numFmtId="168" fontId="26" fillId="3" borderId="4" xfId="22" applyNumberFormat="1" applyFont="1" applyFill="1" applyBorder="1" applyAlignment="1" applyProtection="1">
      <alignment vertical="center"/>
      <protection/>
    </xf>
    <xf numFmtId="0" fontId="20" fillId="0" borderId="0" xfId="22" applyFont="1" applyFill="1" applyBorder="1" applyAlignment="1" applyProtection="1">
      <alignment vertical="center" wrapText="1"/>
      <protection/>
    </xf>
    <xf numFmtId="168" fontId="20" fillId="0" borderId="0" xfId="22" applyNumberFormat="1" applyFont="1" applyFill="1" applyBorder="1" applyAlignment="1" applyProtection="1">
      <alignment vertical="center"/>
      <protection/>
    </xf>
    <xf numFmtId="0" fontId="20" fillId="0" borderId="0" xfId="22" applyFont="1" applyFill="1" applyBorder="1" applyAlignment="1" applyProtection="1">
      <alignment vertical="center"/>
      <protection/>
    </xf>
    <xf numFmtId="0" fontId="10" fillId="0" borderId="7" xfId="26" applyFont="1" applyBorder="1" applyAlignment="1">
      <alignment vertical="center" wrapText="1"/>
      <protection/>
    </xf>
    <xf numFmtId="0" fontId="10" fillId="0" borderId="8" xfId="26" applyFont="1" applyBorder="1" applyAlignment="1">
      <alignment horizontal="left" vertical="center" wrapText="1"/>
      <protection/>
    </xf>
    <xf numFmtId="0" fontId="19" fillId="0" borderId="9" xfId="26" applyFont="1" applyBorder="1" applyAlignment="1">
      <alignment vertical="center"/>
      <protection/>
    </xf>
    <xf numFmtId="0" fontId="13" fillId="0" borderId="9" xfId="26" applyFont="1" applyBorder="1" applyAlignment="1">
      <alignment/>
      <protection/>
    </xf>
    <xf numFmtId="0" fontId="13" fillId="0" borderId="10" xfId="26" applyFont="1" applyBorder="1">
      <alignment/>
      <protection/>
    </xf>
    <xf numFmtId="0" fontId="13" fillId="0" borderId="9" xfId="26" applyFont="1" applyBorder="1">
      <alignment/>
      <protection/>
    </xf>
    <xf numFmtId="0" fontId="13" fillId="0" borderId="11" xfId="26" applyFont="1" applyBorder="1">
      <alignment/>
      <protection/>
    </xf>
    <xf numFmtId="0" fontId="13" fillId="0" borderId="12" xfId="26" applyFont="1" applyBorder="1">
      <alignment/>
      <protection/>
    </xf>
    <xf numFmtId="0" fontId="13" fillId="0" borderId="10" xfId="26" applyFont="1" applyBorder="1" applyAlignment="1">
      <alignment vertical="center"/>
      <protection/>
    </xf>
    <xf numFmtId="0" fontId="19" fillId="0" borderId="13" xfId="26" applyFont="1" applyBorder="1" applyAlignment="1">
      <alignment vertical="center"/>
      <protection/>
    </xf>
    <xf numFmtId="167" fontId="10" fillId="0" borderId="0" xfId="26" applyNumberFormat="1" applyFont="1" applyFill="1" applyBorder="1" applyAlignment="1">
      <alignment vertical="center" wrapText="1"/>
      <protection/>
    </xf>
    <xf numFmtId="2" fontId="30" fillId="0" borderId="0" xfId="32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 wrapText="1"/>
    </xf>
    <xf numFmtId="0" fontId="20" fillId="0" borderId="0" xfId="26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49" fontId="15" fillId="0" borderId="14" xfId="26" applyNumberFormat="1" applyFont="1" applyBorder="1" applyAlignment="1">
      <alignment vertical="center"/>
      <protection/>
    </xf>
    <xf numFmtId="49" fontId="15" fillId="0" borderId="15" xfId="26" applyNumberFormat="1" applyFont="1" applyBorder="1" applyAlignment="1">
      <alignment vertical="center"/>
      <protection/>
    </xf>
    <xf numFmtId="0" fontId="22" fillId="0" borderId="1" xfId="30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26" applyNumberFormat="1" applyFont="1" applyFill="1" applyBorder="1" applyAlignment="1">
      <alignment horizontal="right" vertical="center" wrapText="1"/>
      <protection/>
    </xf>
    <xf numFmtId="169" fontId="29" fillId="0" borderId="0" xfId="22" applyNumberFormat="1" applyFont="1" applyFill="1" applyBorder="1" applyAlignment="1" applyProtection="1">
      <alignment vertical="center"/>
      <protection/>
    </xf>
    <xf numFmtId="0" fontId="29" fillId="0" borderId="0" xfId="22" applyFont="1" applyFill="1" applyBorder="1" applyAlignment="1" applyProtection="1">
      <alignment vertical="center"/>
      <protection/>
    </xf>
    <xf numFmtId="0" fontId="13" fillId="0" borderId="16" xfId="26" applyFont="1" applyBorder="1" applyAlignment="1">
      <alignment horizontal="left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9" fillId="0" borderId="1" xfId="0" applyFont="1" applyFill="1" applyBorder="1" applyAlignment="1" applyProtection="1">
      <alignment horizontal="center" vertical="center" wrapText="1"/>
      <protection/>
    </xf>
    <xf numFmtId="0" fontId="34" fillId="0" borderId="17" xfId="26" applyFont="1" applyFill="1" applyBorder="1" applyAlignment="1">
      <alignment horizontal="left" vertical="center"/>
      <protection/>
    </xf>
    <xf numFmtId="0" fontId="5" fillId="4" borderId="18" xfId="22" applyFont="1" applyFill="1" applyBorder="1" applyAlignment="1" applyProtection="1">
      <alignment vertical="center" wrapText="1"/>
      <protection/>
    </xf>
    <xf numFmtId="168" fontId="5" fillId="4" borderId="19" xfId="22" applyNumberFormat="1" applyFont="1" applyFill="1" applyBorder="1" applyAlignment="1" applyProtection="1">
      <alignment vertical="center"/>
      <protection/>
    </xf>
    <xf numFmtId="168" fontId="5" fillId="4" borderId="20" xfId="22" applyNumberFormat="1" applyFont="1" applyFill="1" applyBorder="1" applyAlignment="1" applyProtection="1">
      <alignment vertical="center"/>
      <protection/>
    </xf>
    <xf numFmtId="2" fontId="36" fillId="0" borderId="19" xfId="26" applyNumberFormat="1" applyFont="1" applyFill="1" applyBorder="1" applyAlignment="1">
      <alignment vertical="center" wrapText="1"/>
      <protection/>
    </xf>
    <xf numFmtId="0" fontId="29" fillId="0" borderId="19" xfId="26" applyFont="1" applyFill="1" applyBorder="1" applyAlignment="1">
      <alignment horizontal="center" vertical="center" wrapText="1"/>
      <protection/>
    </xf>
    <xf numFmtId="167" fontId="5" fillId="0" borderId="20" xfId="26" applyNumberFormat="1" applyFont="1" applyFill="1" applyBorder="1" applyAlignment="1">
      <alignment vertical="center" wrapText="1"/>
      <protection/>
    </xf>
    <xf numFmtId="0" fontId="20" fillId="0" borderId="0" xfId="32" applyFont="1" applyFill="1" applyBorder="1" applyAlignment="1">
      <alignment vertical="center" wrapText="1"/>
      <protection/>
    </xf>
    <xf numFmtId="0" fontId="20" fillId="0" borderId="0" xfId="32" applyFont="1" applyFill="1" applyBorder="1" applyAlignment="1">
      <alignment horizontal="center" vertical="center" wrapText="1"/>
      <protection/>
    </xf>
    <xf numFmtId="164" fontId="20" fillId="0" borderId="0" xfId="32" applyNumberFormat="1" applyFont="1" applyFill="1" applyBorder="1" applyAlignment="1">
      <alignment horizontal="center" vertical="center" wrapText="1"/>
      <protection/>
    </xf>
    <xf numFmtId="4" fontId="20" fillId="0" borderId="0" xfId="32" applyNumberFormat="1" applyFont="1" applyFill="1" applyBorder="1" applyAlignment="1">
      <alignment vertical="center" wrapText="1"/>
      <protection/>
    </xf>
    <xf numFmtId="1" fontId="10" fillId="0" borderId="0" xfId="32" applyNumberFormat="1" applyFont="1" applyFill="1" applyBorder="1" applyAlignment="1">
      <alignment vertical="center" wrapText="1"/>
      <protection/>
    </xf>
    <xf numFmtId="1" fontId="20" fillId="0" borderId="0" xfId="0" applyNumberFormat="1" applyFont="1" applyFill="1" applyAlignment="1">
      <alignment vertical="center" wrapText="1"/>
    </xf>
    <xf numFmtId="0" fontId="10" fillId="0" borderId="19" xfId="26" applyFont="1" applyFill="1" applyBorder="1" applyAlignment="1">
      <alignment vertical="center" wrapText="1"/>
      <protection/>
    </xf>
    <xf numFmtId="166" fontId="29" fillId="0" borderId="19" xfId="26" applyNumberFormat="1" applyFont="1" applyFill="1" applyBorder="1" applyAlignment="1">
      <alignment vertical="center" wrapText="1"/>
      <protection/>
    </xf>
    <xf numFmtId="164" fontId="29" fillId="0" borderId="19" xfId="26" applyNumberFormat="1" applyFont="1" applyFill="1" applyBorder="1" applyAlignment="1">
      <alignment vertical="center" wrapText="1"/>
      <protection/>
    </xf>
    <xf numFmtId="1" fontId="29" fillId="0" borderId="19" xfId="26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right" vertical="center" wrapText="1"/>
    </xf>
    <xf numFmtId="0" fontId="9" fillId="0" borderId="1" xfId="0" applyFont="1" applyFill="1" applyBorder="1" applyAlignment="1" applyProtection="1">
      <alignment horizontal="center" textRotation="90" wrapText="1"/>
      <protection/>
    </xf>
    <xf numFmtId="3" fontId="8" fillId="0" borderId="0" xfId="32" applyNumberFormat="1" applyFont="1" applyFill="1" applyBorder="1" applyAlignment="1">
      <alignment horizontal="right" vertical="center" wrapText="1"/>
      <protection/>
    </xf>
    <xf numFmtId="2" fontId="20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textRotation="90" wrapText="1"/>
      <protection/>
    </xf>
    <xf numFmtId="1" fontId="9" fillId="0" borderId="1" xfId="0" applyNumberFormat="1" applyFont="1" applyFill="1" applyBorder="1" applyAlignment="1" applyProtection="1">
      <alignment horizontal="center" textRotation="90" wrapText="1"/>
      <protection/>
    </xf>
    <xf numFmtId="3" fontId="9" fillId="0" borderId="1" xfId="0" applyNumberFormat="1" applyFont="1" applyFill="1" applyBorder="1" applyAlignment="1" applyProtection="1">
      <alignment horizontal="center" textRotation="90" wrapText="1"/>
      <protection/>
    </xf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3" fillId="5" borderId="1" xfId="30" applyFont="1" applyFill="1" applyBorder="1" applyAlignment="1" applyProtection="1">
      <alignment horizontal="left" vertical="center" wrapText="1"/>
      <protection/>
    </xf>
    <xf numFmtId="0" fontId="12" fillId="0" borderId="0" xfId="33" applyFont="1" applyBorder="1" applyAlignment="1">
      <alignment horizontal="left" vertical="center"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31" fillId="0" borderId="1" xfId="0" applyFont="1" applyFill="1" applyBorder="1" applyAlignment="1" applyProtection="1">
      <alignment vertical="center" wrapText="1"/>
      <protection/>
    </xf>
    <xf numFmtId="0" fontId="11" fillId="0" borderId="1" xfId="0" applyFont="1" applyFill="1" applyBorder="1" applyAlignment="1" applyProtection="1">
      <alignment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 applyProtection="1">
      <alignment vertical="center" wrapText="1"/>
      <protection/>
    </xf>
    <xf numFmtId="0" fontId="37" fillId="0" borderId="1" xfId="0" applyFont="1" applyFill="1" applyBorder="1" applyAlignment="1">
      <alignment vertical="center" wrapText="1"/>
    </xf>
    <xf numFmtId="164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18" xfId="26" applyFont="1" applyFill="1" applyBorder="1" applyAlignment="1">
      <alignment horizontal="center" vertical="center" wrapText="1"/>
      <protection/>
    </xf>
    <xf numFmtId="0" fontId="7" fillId="0" borderId="0" xfId="30" applyFont="1"/>
    <xf numFmtId="0" fontId="4" fillId="6" borderId="1" xfId="30" applyFont="1" applyFill="1" applyBorder="1"/>
    <xf numFmtId="0" fontId="4" fillId="0" borderId="0" xfId="30" applyFont="1" applyFill="1" applyBorder="1"/>
    <xf numFmtId="3" fontId="6" fillId="0" borderId="1" xfId="0" applyNumberFormat="1" applyFont="1" applyBorder="1" applyAlignment="1">
      <alignment horizontal="right" vertical="center" wrapText="1"/>
    </xf>
    <xf numFmtId="3" fontId="11" fillId="6" borderId="1" xfId="0" applyNumberFormat="1" applyFont="1" applyFill="1" applyBorder="1" applyAlignment="1" applyProtection="1">
      <alignment horizontal="right" vertical="center" wrapText="1"/>
      <protection/>
    </xf>
    <xf numFmtId="3" fontId="20" fillId="6" borderId="1" xfId="0" applyNumberFormat="1" applyFont="1" applyFill="1" applyBorder="1" applyAlignment="1" applyProtection="1">
      <alignment horizontal="right" vertical="center" wrapText="1"/>
      <protection/>
    </xf>
    <xf numFmtId="3" fontId="6" fillId="6" borderId="1" xfId="0" applyNumberFormat="1" applyFont="1" applyFill="1" applyBorder="1" applyAlignment="1">
      <alignment horizontal="right" vertical="center" wrapText="1"/>
    </xf>
    <xf numFmtId="168" fontId="17" fillId="6" borderId="4" xfId="22" applyNumberFormat="1" applyFont="1" applyFill="1" applyBorder="1" applyAlignment="1" applyProtection="1">
      <alignment vertical="center"/>
      <protection/>
    </xf>
    <xf numFmtId="0" fontId="13" fillId="0" borderId="21" xfId="26" applyFont="1" applyBorder="1" applyAlignment="1">
      <alignment horizontal="left" vertical="center" wrapText="1"/>
      <protection/>
    </xf>
    <xf numFmtId="0" fontId="13" fillId="0" borderId="22" xfId="26" applyFont="1" applyBorder="1" applyAlignment="1">
      <alignment horizontal="left" vertical="center" wrapText="1"/>
      <protection/>
    </xf>
    <xf numFmtId="0" fontId="13" fillId="0" borderId="16" xfId="26" applyFont="1" applyBorder="1" applyAlignment="1">
      <alignment horizontal="left" vertical="center" wrapText="1"/>
      <protection/>
    </xf>
    <xf numFmtId="0" fontId="13" fillId="0" borderId="23" xfId="26" applyFont="1" applyBorder="1" applyAlignment="1">
      <alignment horizontal="left" vertical="center" wrapText="1"/>
      <protection/>
    </xf>
    <xf numFmtId="0" fontId="19" fillId="0" borderId="24" xfId="26" applyFont="1" applyBorder="1" applyAlignment="1">
      <alignment horizontal="left" vertical="center" wrapText="1"/>
      <protection/>
    </xf>
    <xf numFmtId="0" fontId="19" fillId="0" borderId="25" xfId="26" applyFont="1" applyBorder="1" applyAlignment="1">
      <alignment horizontal="left" vertical="center" wrapText="1"/>
      <protection/>
    </xf>
    <xf numFmtId="0" fontId="16" fillId="0" borderId="9" xfId="26" applyFont="1" applyBorder="1" applyAlignment="1">
      <alignment horizontal="center" vertical="center" wrapText="1"/>
      <protection/>
    </xf>
    <xf numFmtId="0" fontId="16" fillId="0" borderId="26" xfId="26" applyFont="1" applyBorder="1" applyAlignment="1">
      <alignment horizontal="center" vertical="center" wrapText="1"/>
      <protection/>
    </xf>
    <xf numFmtId="0" fontId="10" fillId="0" borderId="27" xfId="26" applyFont="1" applyBorder="1" applyAlignment="1">
      <alignment horizontal="left" vertical="center" wrapText="1"/>
      <protection/>
    </xf>
    <xf numFmtId="0" fontId="10" fillId="0" borderId="28" xfId="26" applyFont="1" applyBorder="1" applyAlignment="1">
      <alignment horizontal="left" vertical="center" wrapText="1"/>
      <protection/>
    </xf>
    <xf numFmtId="0" fontId="20" fillId="0" borderId="29" xfId="26" applyFont="1" applyBorder="1" applyAlignment="1">
      <alignment horizontal="left" vertical="center" wrapText="1"/>
      <protection/>
    </xf>
    <xf numFmtId="0" fontId="20" fillId="0" borderId="30" xfId="26" applyFont="1" applyBorder="1" applyAlignment="1">
      <alignment horizontal="left" vertical="center" wrapText="1"/>
      <protection/>
    </xf>
    <xf numFmtId="0" fontId="32" fillId="0" borderId="16" xfId="26" applyFont="1" applyBorder="1" applyAlignment="1">
      <alignment horizontal="left" vertical="center" wrapText="1"/>
      <protection/>
    </xf>
    <xf numFmtId="0" fontId="32" fillId="0" borderId="23" xfId="26" applyFont="1" applyBorder="1" applyAlignment="1">
      <alignment horizontal="left" vertical="center" wrapText="1"/>
      <protection/>
    </xf>
    <xf numFmtId="0" fontId="13" fillId="0" borderId="31" xfId="26" applyFont="1" applyBorder="1" applyAlignment="1">
      <alignment horizontal="left" vertical="top" wrapText="1"/>
      <protection/>
    </xf>
    <xf numFmtId="0" fontId="13" fillId="0" borderId="32" xfId="26" applyFont="1" applyBorder="1" applyAlignment="1">
      <alignment horizontal="left" vertical="top" wrapText="1"/>
      <protection/>
    </xf>
    <xf numFmtId="49" fontId="13" fillId="0" borderId="33" xfId="26" applyNumberFormat="1" applyFont="1" applyBorder="1" applyAlignment="1">
      <alignment horizontal="left" vertical="center" wrapText="1"/>
      <protection/>
    </xf>
    <xf numFmtId="49" fontId="13" fillId="0" borderId="34" xfId="26" applyNumberFormat="1" applyFont="1" applyBorder="1" applyAlignment="1">
      <alignment horizontal="left" vertical="center" wrapText="1"/>
      <protection/>
    </xf>
    <xf numFmtId="0" fontId="13" fillId="0" borderId="35" xfId="26" applyNumberFormat="1" applyFont="1" applyBorder="1" applyAlignment="1">
      <alignment horizontal="left" vertical="top" wrapText="1"/>
      <protection/>
    </xf>
    <xf numFmtId="0" fontId="13" fillId="0" borderId="36" xfId="26" applyNumberFormat="1" applyFont="1" applyBorder="1" applyAlignment="1">
      <alignment horizontal="left" vertical="top" wrapText="1"/>
      <protection/>
    </xf>
    <xf numFmtId="0" fontId="13" fillId="0" borderId="37" xfId="26" applyNumberFormat="1" applyFont="1" applyBorder="1" applyAlignment="1">
      <alignment horizontal="left" vertical="top" wrapText="1"/>
      <protection/>
    </xf>
    <xf numFmtId="0" fontId="13" fillId="0" borderId="10" xfId="26" applyNumberFormat="1" applyFont="1" applyBorder="1" applyAlignment="1">
      <alignment horizontal="left" vertical="top" wrapText="1"/>
      <protection/>
    </xf>
    <xf numFmtId="0" fontId="13" fillId="0" borderId="38" xfId="26" applyNumberFormat="1" applyFont="1" applyBorder="1" applyAlignment="1">
      <alignment horizontal="left" vertical="top" wrapText="1"/>
      <protection/>
    </xf>
    <xf numFmtId="0" fontId="13" fillId="0" borderId="39" xfId="26" applyNumberFormat="1" applyFont="1" applyBorder="1" applyAlignment="1">
      <alignment horizontal="left" vertical="top" wrapText="1"/>
      <protection/>
    </xf>
    <xf numFmtId="0" fontId="10" fillId="0" borderId="31" xfId="26" applyFont="1" applyBorder="1" applyAlignment="1">
      <alignment horizontal="left" vertical="center" wrapText="1"/>
      <protection/>
    </xf>
    <xf numFmtId="0" fontId="10" fillId="0" borderId="32" xfId="26" applyFont="1" applyBorder="1" applyAlignment="1">
      <alignment horizontal="left" vertical="center" wrapText="1"/>
      <protection/>
    </xf>
    <xf numFmtId="0" fontId="28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13" fillId="0" borderId="9" xfId="26" applyFont="1" applyBorder="1" applyAlignment="1">
      <alignment horizontal="center" vertical="center" wrapText="1"/>
      <protection/>
    </xf>
    <xf numFmtId="0" fontId="13" fillId="0" borderId="26" xfId="26" applyFont="1" applyBorder="1" applyAlignment="1">
      <alignment horizontal="center" vertical="center" wrapText="1"/>
      <protection/>
    </xf>
    <xf numFmtId="0" fontId="13" fillId="0" borderId="31" xfId="26" applyFont="1" applyBorder="1" applyAlignment="1">
      <alignment horizontal="left" vertical="top"/>
      <protection/>
    </xf>
    <xf numFmtId="0" fontId="13" fillId="0" borderId="32" xfId="26" applyFont="1" applyBorder="1" applyAlignment="1">
      <alignment horizontal="left" vertical="top"/>
      <protection/>
    </xf>
    <xf numFmtId="0" fontId="13" fillId="0" borderId="42" xfId="26" applyFont="1" applyBorder="1" applyAlignment="1">
      <alignment horizontal="left" vertical="top" wrapText="1"/>
      <protection/>
    </xf>
    <xf numFmtId="0" fontId="13" fillId="0" borderId="42" xfId="26" applyFont="1" applyBorder="1" applyAlignment="1">
      <alignment horizontal="left" vertical="top"/>
      <protection/>
    </xf>
    <xf numFmtId="0" fontId="13" fillId="0" borderId="43" xfId="26" applyFont="1" applyBorder="1" applyAlignment="1">
      <alignment horizontal="left" vertical="top"/>
      <protection/>
    </xf>
    <xf numFmtId="0" fontId="10" fillId="0" borderId="1" xfId="0" applyFont="1" applyBorder="1" applyAlignment="1">
      <alignment vertical="center" wrapText="1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2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9" fillId="0" borderId="1" xfId="0" applyFont="1" applyFill="1" applyBorder="1" applyAlignment="1" applyProtection="1">
      <alignment horizontal="center" vertical="center" wrapText="1"/>
      <protection/>
    </xf>
    <xf numFmtId="42" fontId="13" fillId="0" borderId="44" xfId="0" applyNumberFormat="1" applyFont="1" applyFill="1" applyBorder="1" applyAlignment="1" applyProtection="1">
      <alignment horizontal="right" vertical="center" wrapText="1"/>
      <protection/>
    </xf>
    <xf numFmtId="42" fontId="13" fillId="0" borderId="45" xfId="0" applyNumberFormat="1" applyFont="1" applyFill="1" applyBorder="1" applyAlignment="1" applyProtection="1">
      <alignment horizontal="right" vertical="center" wrapText="1"/>
      <protection/>
    </xf>
    <xf numFmtId="42" fontId="13" fillId="0" borderId="46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left" vertical="center" wrapText="1"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left" vertical="center" wrapText="1"/>
      <protection/>
    </xf>
    <xf numFmtId="0" fontId="31" fillId="0" borderId="1" xfId="0" applyFont="1" applyFill="1" applyBorder="1" applyAlignment="1" applyProtection="1">
      <alignment horizontal="left" vertical="center" wrapText="1"/>
      <protection/>
    </xf>
    <xf numFmtId="3" fontId="11" fillId="6" borderId="1" xfId="0" applyNumberFormat="1" applyFont="1" applyFill="1" applyBorder="1" applyAlignment="1" applyProtection="1">
      <alignment horizontal="right" vertical="center" wrapText="1"/>
      <protection/>
    </xf>
    <xf numFmtId="0" fontId="23" fillId="7" borderId="50" xfId="33" applyFont="1" applyFill="1" applyBorder="1" applyAlignment="1">
      <alignment horizontal="left" vertical="center" wrapText="1"/>
      <protection/>
    </xf>
    <xf numFmtId="167" fontId="5" fillId="0" borderId="19" xfId="26" applyNumberFormat="1" applyFont="1" applyFill="1" applyBorder="1" applyAlignment="1">
      <alignment horizontal="left" vertical="center" wrapText="1"/>
      <protection/>
    </xf>
    <xf numFmtId="3" fontId="13" fillId="6" borderId="44" xfId="0" applyNumberFormat="1" applyFont="1" applyFill="1" applyBorder="1" applyAlignment="1" applyProtection="1">
      <alignment horizontal="center" vertical="center" wrapText="1"/>
      <protection/>
    </xf>
    <xf numFmtId="3" fontId="13" fillId="6" borderId="45" xfId="0" applyNumberFormat="1" applyFont="1" applyFill="1" applyBorder="1" applyAlignment="1" applyProtection="1">
      <alignment horizontal="center" vertical="center" wrapText="1"/>
      <protection/>
    </xf>
    <xf numFmtId="3" fontId="13" fillId="6" borderId="46" xfId="0" applyNumberFormat="1" applyFont="1" applyFill="1" applyBorder="1" applyAlignment="1" applyProtection="1">
      <alignment horizontal="center" vertical="center" wrapText="1"/>
      <protection/>
    </xf>
    <xf numFmtId="0" fontId="13" fillId="6" borderId="44" xfId="0" applyFont="1" applyFill="1" applyBorder="1" applyAlignment="1" applyProtection="1">
      <alignment horizontal="center" vertical="center" wrapText="1"/>
      <protection/>
    </xf>
    <xf numFmtId="0" fontId="13" fillId="6" borderId="45" xfId="0" applyFont="1" applyFill="1" applyBorder="1" applyAlignment="1" applyProtection="1">
      <alignment horizontal="center" vertical="center" wrapText="1"/>
      <protection/>
    </xf>
    <xf numFmtId="0" fontId="13" fillId="6" borderId="46" xfId="0" applyFont="1" applyFill="1" applyBorder="1" applyAlignment="1" applyProtection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Hodnota průvodce daty" xfId="23"/>
    <cellStyle name="Kategorie průvodce daty" xfId="24"/>
    <cellStyle name="Nadpis průvodce daty" xfId="25"/>
    <cellStyle name="normální 2" xfId="26"/>
    <cellStyle name="normální 3" xfId="27"/>
    <cellStyle name="normální 4" xfId="28"/>
    <cellStyle name="normální 5" xfId="29"/>
    <cellStyle name="normální 6" xfId="30"/>
    <cellStyle name="Normální 7" xfId="31"/>
    <cellStyle name="normální_Rozpočet-finalni" xfId="32"/>
    <cellStyle name="normální_vykaz_anna26_05" xfId="33"/>
    <cellStyle name="normální_vykaz_anna26_05 2" xfId="34"/>
    <cellStyle name="Položka průvodce daty" xfId="35"/>
    <cellStyle name="Roh průvodce daty" xfId="36"/>
    <cellStyle name="Výsledek průvodce daty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9</xdr:row>
      <xdr:rowOff>114300</xdr:rowOff>
    </xdr:from>
    <xdr:to>
      <xdr:col>1</xdr:col>
      <xdr:colOff>590550</xdr:colOff>
      <xdr:row>12</xdr:row>
      <xdr:rowOff>209550</xdr:rowOff>
    </xdr:to>
    <xdr:pic>
      <xdr:nvPicPr>
        <xdr:cNvPr id="50771" name="Obrázek 2" descr="OFFICE-Logo_SAFE_TREES_color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343150"/>
          <a:ext cx="1781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110" zoomScaleSheetLayoutView="110" workbookViewId="0" topLeftCell="A1">
      <selection activeCell="L13" sqref="L13"/>
    </sheetView>
  </sheetViews>
  <sheetFormatPr defaultColWidth="9.140625" defaultRowHeight="12.75"/>
  <cols>
    <col min="1" max="1" width="18.28125" style="8" customWidth="1"/>
    <col min="2" max="2" width="9.8515625" style="8" customWidth="1"/>
    <col min="3" max="5" width="9.140625" style="8" customWidth="1"/>
    <col min="6" max="6" width="5.8515625" style="8" customWidth="1"/>
    <col min="7" max="8" width="9.140625" style="8" customWidth="1"/>
    <col min="9" max="9" width="6.421875" style="8" customWidth="1"/>
    <col min="10" max="16384" width="9.140625" style="8" customWidth="1"/>
  </cols>
  <sheetData>
    <row r="1" spans="1:9" ht="25.15" customHeight="1">
      <c r="A1" s="40" t="s">
        <v>0</v>
      </c>
      <c r="B1" s="118" t="s">
        <v>229</v>
      </c>
      <c r="C1" s="118"/>
      <c r="D1" s="118"/>
      <c r="E1" s="118"/>
      <c r="F1" s="118"/>
      <c r="G1" s="118"/>
      <c r="H1" s="118"/>
      <c r="I1" s="119"/>
    </row>
    <row r="2" spans="1:9" ht="21" customHeight="1">
      <c r="A2" s="41" t="s">
        <v>1</v>
      </c>
      <c r="B2" s="130" t="s">
        <v>230</v>
      </c>
      <c r="C2" s="130"/>
      <c r="D2" s="130"/>
      <c r="E2" s="130"/>
      <c r="F2" s="130"/>
      <c r="G2" s="130"/>
      <c r="H2" s="130"/>
      <c r="I2" s="131"/>
    </row>
    <row r="3" spans="1:9" ht="12" customHeight="1">
      <c r="A3" s="41" t="s">
        <v>2</v>
      </c>
      <c r="B3" s="120" t="s">
        <v>3</v>
      </c>
      <c r="C3" s="120"/>
      <c r="D3" s="120"/>
      <c r="E3" s="120"/>
      <c r="F3" s="120"/>
      <c r="G3" s="120"/>
      <c r="H3" s="120"/>
      <c r="I3" s="121"/>
    </row>
    <row r="4" spans="1:9" ht="29.25" customHeight="1" thickBot="1">
      <c r="A4" s="42"/>
      <c r="B4" s="9"/>
      <c r="C4" s="9"/>
      <c r="D4" s="9"/>
      <c r="E4" s="9"/>
      <c r="F4" s="9"/>
      <c r="G4" s="9"/>
      <c r="H4" s="9"/>
      <c r="I4" s="48"/>
    </row>
    <row r="5" spans="1:9" ht="27" customHeight="1" thickBot="1">
      <c r="A5" s="49" t="s">
        <v>4</v>
      </c>
      <c r="B5" s="66" t="s">
        <v>362</v>
      </c>
      <c r="C5" s="56"/>
      <c r="D5" s="56"/>
      <c r="E5" s="56"/>
      <c r="F5" s="56"/>
      <c r="G5" s="56"/>
      <c r="H5" s="56"/>
      <c r="I5" s="57"/>
    </row>
    <row r="6" spans="1:9" ht="14.25" thickBot="1">
      <c r="A6" s="43"/>
      <c r="B6" s="10"/>
      <c r="C6" s="10"/>
      <c r="D6" s="10"/>
      <c r="E6" s="10"/>
      <c r="F6" s="10"/>
      <c r="G6" s="11"/>
      <c r="H6" s="11"/>
      <c r="I6" s="44"/>
    </row>
    <row r="7" spans="1:9" ht="12" customHeight="1">
      <c r="A7" s="122" t="s">
        <v>5</v>
      </c>
      <c r="B7" s="123"/>
      <c r="C7" s="126" t="s">
        <v>6</v>
      </c>
      <c r="D7" s="126"/>
      <c r="E7" s="126"/>
      <c r="F7" s="127"/>
      <c r="G7" s="12" t="s">
        <v>7</v>
      </c>
      <c r="H7" s="128" t="s">
        <v>8</v>
      </c>
      <c r="I7" s="129"/>
    </row>
    <row r="8" spans="1:9" ht="23.85" customHeight="1">
      <c r="A8" s="124" t="s">
        <v>9</v>
      </c>
      <c r="B8" s="125"/>
      <c r="C8" s="132" t="s">
        <v>10</v>
      </c>
      <c r="D8" s="132"/>
      <c r="E8" s="132"/>
      <c r="F8" s="133"/>
      <c r="G8" s="63" t="s">
        <v>11</v>
      </c>
      <c r="H8" s="134" t="s">
        <v>232</v>
      </c>
      <c r="I8" s="135"/>
    </row>
    <row r="9" spans="1:9" ht="12" customHeight="1">
      <c r="A9" s="124" t="s">
        <v>12</v>
      </c>
      <c r="B9" s="125"/>
      <c r="C9" s="142" t="s">
        <v>13</v>
      </c>
      <c r="D9" s="142"/>
      <c r="E9" s="142"/>
      <c r="F9" s="143"/>
      <c r="G9" s="13" t="s">
        <v>14</v>
      </c>
      <c r="H9" s="136" t="s">
        <v>15</v>
      </c>
      <c r="I9" s="137"/>
    </row>
    <row r="10" spans="1:9" ht="20.25" customHeight="1">
      <c r="A10" s="147"/>
      <c r="B10" s="148"/>
      <c r="C10" s="8" t="s">
        <v>231</v>
      </c>
      <c r="G10" s="144" t="s">
        <v>363</v>
      </c>
      <c r="H10" s="138"/>
      <c r="I10" s="139"/>
    </row>
    <row r="11" spans="1:9" ht="12.95" customHeight="1">
      <c r="A11" s="45"/>
      <c r="B11" s="11"/>
      <c r="C11" s="149" t="s">
        <v>16</v>
      </c>
      <c r="D11" s="149"/>
      <c r="E11" s="149"/>
      <c r="F11" s="150"/>
      <c r="G11" s="145"/>
      <c r="H11" s="138"/>
      <c r="I11" s="139"/>
    </row>
    <row r="12" spans="1:9" ht="12.95" customHeight="1">
      <c r="A12" s="45"/>
      <c r="B12" s="11"/>
      <c r="C12" s="149"/>
      <c r="D12" s="149"/>
      <c r="E12" s="149"/>
      <c r="F12" s="150"/>
      <c r="G12" s="145"/>
      <c r="H12" s="138"/>
      <c r="I12" s="139"/>
    </row>
    <row r="13" spans="1:9" ht="37.5" customHeight="1" thickBot="1">
      <c r="A13" s="46"/>
      <c r="B13" s="47"/>
      <c r="C13" s="151"/>
      <c r="D13" s="152"/>
      <c r="E13" s="152"/>
      <c r="F13" s="153"/>
      <c r="G13" s="146"/>
      <c r="H13" s="140"/>
      <c r="I13" s="141"/>
    </row>
  </sheetData>
  <sheetProtection selectLockedCells="1" selectUnlockedCells="1"/>
  <mergeCells count="17">
    <mergeCell ref="H9:I13"/>
    <mergeCell ref="A9:B9"/>
    <mergeCell ref="C9:F9"/>
    <mergeCell ref="G10:G13"/>
    <mergeCell ref="A10:B10"/>
    <mergeCell ref="C11:F11"/>
    <mergeCell ref="C12:F12"/>
    <mergeCell ref="C13:F13"/>
    <mergeCell ref="B1:I1"/>
    <mergeCell ref="B3:I3"/>
    <mergeCell ref="A7:B7"/>
    <mergeCell ref="A8:B8"/>
    <mergeCell ref="C7:F7"/>
    <mergeCell ref="H7:I7"/>
    <mergeCell ref="B2:I2"/>
    <mergeCell ref="C8:F8"/>
    <mergeCell ref="H8:I8"/>
  </mergeCells>
  <printOptions/>
  <pageMargins left="4" right="0.7874015748031497" top="3.59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"/>
  <sheetViews>
    <sheetView view="pageBreakPreview" zoomScaleSheetLayoutView="100" workbookViewId="0" topLeftCell="A1">
      <pane ySplit="1" topLeftCell="A2" activePane="bottomLeft" state="frozen"/>
      <selection pane="bottomLeft" activeCell="B9" sqref="B9"/>
    </sheetView>
  </sheetViews>
  <sheetFormatPr defaultColWidth="9.140625" defaultRowHeight="5.25" customHeight="1"/>
  <cols>
    <col min="1" max="1" width="9.140625" style="15" customWidth="1"/>
    <col min="2" max="2" width="90.8515625" style="15" customWidth="1"/>
    <col min="3" max="16384" width="9.140625" style="15" customWidth="1"/>
  </cols>
  <sheetData>
    <row r="1" s="14" customFormat="1" ht="17.25">
      <c r="B1" s="98" t="s">
        <v>17</v>
      </c>
    </row>
    <row r="2" ht="12.75">
      <c r="B2" s="58" t="s">
        <v>18</v>
      </c>
    </row>
    <row r="3" ht="12.75">
      <c r="B3" s="58" t="s">
        <v>359</v>
      </c>
    </row>
    <row r="4" ht="12.75" customHeight="1"/>
    <row r="5" spans="1:2" ht="12.75" customHeight="1">
      <c r="A5" s="111"/>
      <c r="B5" s="110" t="s">
        <v>360</v>
      </c>
    </row>
    <row r="6" spans="1:2" ht="12.75" customHeight="1">
      <c r="A6" s="112"/>
      <c r="B6" s="110"/>
    </row>
    <row r="7" ht="12.75" customHeight="1">
      <c r="B7" s="15" t="s">
        <v>361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 horizontalCentered="1"/>
  <pageMargins left="0.2362204724409449" right="0.2755905511811024" top="1.52" bottom="0.35433070866141736" header="0.11811023622047245" footer="0.11811023622047245"/>
  <pageSetup firstPageNumber="1" useFirstPageNumber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view="pageBreakPreview" zoomScale="110" zoomScaleSheetLayoutView="110" workbookViewId="0" topLeftCell="A1">
      <selection activeCell="A14" sqref="A14"/>
    </sheetView>
  </sheetViews>
  <sheetFormatPr defaultColWidth="9.140625" defaultRowHeight="12.75"/>
  <cols>
    <col min="1" max="1" width="88.8515625" style="37" customWidth="1"/>
    <col min="2" max="3" width="21.7109375" style="38" customWidth="1"/>
    <col min="4" max="4" width="15.8515625" style="39" customWidth="1"/>
    <col min="5" max="16384" width="9.140625" style="39" customWidth="1"/>
  </cols>
  <sheetData>
    <row r="1" spans="1:22" s="21" customFormat="1" ht="17.25">
      <c r="A1" s="16" t="s">
        <v>19</v>
      </c>
      <c r="B1" s="17"/>
      <c r="C1" s="17"/>
      <c r="D1" s="18"/>
      <c r="E1" s="19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T1" s="22"/>
      <c r="U1" s="22"/>
      <c r="V1" s="22"/>
    </row>
    <row r="2" spans="1:3" s="25" customFormat="1" ht="15" customHeight="1">
      <c r="A2" s="23" t="s">
        <v>234</v>
      </c>
      <c r="B2" s="24" t="s">
        <v>20</v>
      </c>
      <c r="C2" s="24" t="s">
        <v>21</v>
      </c>
    </row>
    <row r="3" spans="1:5" s="30" customFormat="1" ht="30.75" customHeight="1">
      <c r="A3" s="26" t="s">
        <v>359</v>
      </c>
      <c r="B3" s="27">
        <f>SUM(INVENTAR_STROMY!X383)</f>
        <v>0</v>
      </c>
      <c r="C3" s="27">
        <f aca="true" t="shared" si="0" ref="C3:C4">B3*0.21+B3</f>
        <v>0</v>
      </c>
      <c r="D3" s="28"/>
      <c r="E3" s="29"/>
    </row>
    <row r="4" spans="1:3" s="30" customFormat="1" ht="33">
      <c r="A4" s="26" t="s">
        <v>233</v>
      </c>
      <c r="B4" s="117"/>
      <c r="C4" s="27">
        <f t="shared" si="0"/>
        <v>0</v>
      </c>
    </row>
    <row r="5" spans="1:3" s="33" customFormat="1" ht="17.25" thickBot="1">
      <c r="A5" s="32"/>
      <c r="B5" s="31"/>
      <c r="C5" s="31"/>
    </row>
    <row r="6" spans="1:4" s="62" customFormat="1" ht="22.5" customHeight="1" thickBot="1">
      <c r="A6" s="67" t="s">
        <v>235</v>
      </c>
      <c r="B6" s="68">
        <f>B4+B3</f>
        <v>0</v>
      </c>
      <c r="C6" s="69">
        <f>B6*0.21+B6</f>
        <v>0</v>
      </c>
      <c r="D6" s="61"/>
    </row>
    <row r="23" spans="1:3" s="30" customFormat="1" ht="16.5">
      <c r="A23" s="34" t="s">
        <v>22</v>
      </c>
      <c r="B23" s="35">
        <f>SUM(B19:B22)</f>
        <v>0</v>
      </c>
      <c r="C23" s="36">
        <f>B23*0.21+B23</f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384"/>
  <sheetViews>
    <sheetView tabSelected="1" view="pageBreakPreview" zoomScaleSheetLayoutView="100" workbookViewId="0" topLeftCell="A1">
      <pane ySplit="2" topLeftCell="A3" activePane="bottomLeft" state="frozen"/>
      <selection pane="bottomLeft" activeCell="AB3" sqref="AB3"/>
    </sheetView>
  </sheetViews>
  <sheetFormatPr defaultColWidth="9.140625" defaultRowHeight="5.25" customHeight="1"/>
  <cols>
    <col min="1" max="1" width="12.140625" style="55" customWidth="1"/>
    <col min="2" max="2" width="5.7109375" style="83" customWidth="1"/>
    <col min="3" max="3" width="14.00390625" style="55" customWidth="1"/>
    <col min="4" max="11" width="4.140625" style="83" customWidth="1"/>
    <col min="12" max="12" width="3.57421875" style="84" customWidth="1"/>
    <col min="13" max="13" width="4.28125" style="84" customWidth="1"/>
    <col min="14" max="14" width="3.421875" style="83" customWidth="1"/>
    <col min="15" max="16" width="4.421875" style="83" customWidth="1"/>
    <col min="17" max="21" width="2.7109375" style="83" customWidth="1"/>
    <col min="22" max="22" width="20.57421875" style="54" customWidth="1"/>
    <col min="23" max="23" width="6.00390625" style="54" customWidth="1"/>
    <col min="24" max="24" width="16.140625" style="55" customWidth="1"/>
    <col min="25" max="26" width="2.8515625" style="55" customWidth="1"/>
    <col min="27" max="27" width="9.28125" style="55" customWidth="1"/>
    <col min="28" max="28" width="7.57421875" style="85" customWidth="1"/>
    <col min="29" max="29" width="5.7109375" style="83" customWidth="1"/>
    <col min="30" max="16384" width="9.140625" style="108" customWidth="1"/>
  </cols>
  <sheetData>
    <row r="1" spans="1:29" s="99" customFormat="1" ht="18.4" customHeight="1">
      <c r="A1" s="177" t="s">
        <v>359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29" s="92" customFormat="1" ht="93" customHeight="1">
      <c r="A2" s="86" t="s">
        <v>23</v>
      </c>
      <c r="B2" s="86" t="s">
        <v>24</v>
      </c>
      <c r="C2" s="86" t="s">
        <v>25</v>
      </c>
      <c r="D2" s="86" t="s">
        <v>26</v>
      </c>
      <c r="E2" s="89" t="s">
        <v>343</v>
      </c>
      <c r="F2" s="86" t="s">
        <v>27</v>
      </c>
      <c r="G2" s="89" t="s">
        <v>346</v>
      </c>
      <c r="H2" s="86" t="s">
        <v>28</v>
      </c>
      <c r="I2" s="89" t="s">
        <v>345</v>
      </c>
      <c r="J2" s="86" t="s">
        <v>29</v>
      </c>
      <c r="K2" s="89" t="s">
        <v>344</v>
      </c>
      <c r="L2" s="90" t="s">
        <v>30</v>
      </c>
      <c r="M2" s="90" t="s">
        <v>31</v>
      </c>
      <c r="N2" s="86" t="s">
        <v>32</v>
      </c>
      <c r="O2" s="86" t="s">
        <v>33</v>
      </c>
      <c r="P2" s="86" t="s">
        <v>34</v>
      </c>
      <c r="Q2" s="86" t="s">
        <v>35</v>
      </c>
      <c r="R2" s="86" t="s">
        <v>36</v>
      </c>
      <c r="S2" s="86" t="s">
        <v>37</v>
      </c>
      <c r="T2" s="86" t="s">
        <v>38</v>
      </c>
      <c r="U2" s="86" t="s">
        <v>39</v>
      </c>
      <c r="V2" s="86" t="s">
        <v>40</v>
      </c>
      <c r="W2" s="86" t="s">
        <v>351</v>
      </c>
      <c r="X2" s="86" t="s">
        <v>41</v>
      </c>
      <c r="Y2" s="86" t="s">
        <v>236</v>
      </c>
      <c r="Z2" s="86" t="s">
        <v>42</v>
      </c>
      <c r="AA2" s="89" t="s">
        <v>43</v>
      </c>
      <c r="AB2" s="91" t="s">
        <v>44</v>
      </c>
      <c r="AC2" s="86" t="s">
        <v>350</v>
      </c>
    </row>
    <row r="3" spans="1:29" s="97" customFormat="1" ht="27" customHeight="1">
      <c r="A3" s="102" t="s">
        <v>237</v>
      </c>
      <c r="B3" s="93">
        <v>21</v>
      </c>
      <c r="C3" s="100" t="s">
        <v>81</v>
      </c>
      <c r="D3" s="100">
        <v>27</v>
      </c>
      <c r="E3" s="100">
        <v>85</v>
      </c>
      <c r="F3" s="100"/>
      <c r="G3" s="100"/>
      <c r="H3" s="100"/>
      <c r="I3" s="100"/>
      <c r="J3" s="100"/>
      <c r="K3" s="100"/>
      <c r="L3" s="100">
        <v>8</v>
      </c>
      <c r="M3" s="100">
        <v>1</v>
      </c>
      <c r="N3" s="100">
        <v>7</v>
      </c>
      <c r="O3" s="100">
        <v>56</v>
      </c>
      <c r="P3" s="100"/>
      <c r="Q3" s="100" t="s">
        <v>48</v>
      </c>
      <c r="R3" s="100" t="s">
        <v>46</v>
      </c>
      <c r="S3" s="100" t="s">
        <v>47</v>
      </c>
      <c r="T3" s="100" t="s">
        <v>52</v>
      </c>
      <c r="U3" s="100" t="s">
        <v>48</v>
      </c>
      <c r="V3" s="100" t="s">
        <v>238</v>
      </c>
      <c r="W3" s="100">
        <v>0.0891140031264</v>
      </c>
      <c r="X3" s="101" t="s">
        <v>66</v>
      </c>
      <c r="Y3" s="100"/>
      <c r="Z3" s="100" t="s">
        <v>48</v>
      </c>
      <c r="AA3" s="100"/>
      <c r="AB3" s="114"/>
      <c r="AC3" s="93">
        <v>0.107</v>
      </c>
    </row>
    <row r="4" spans="1:29" s="97" customFormat="1" ht="12.75" customHeight="1">
      <c r="A4" s="164" t="s">
        <v>237</v>
      </c>
      <c r="B4" s="165">
        <v>22</v>
      </c>
      <c r="C4" s="164" t="s">
        <v>81</v>
      </c>
      <c r="D4" s="164">
        <v>24</v>
      </c>
      <c r="E4" s="164">
        <v>75</v>
      </c>
      <c r="F4" s="164"/>
      <c r="G4" s="164"/>
      <c r="H4" s="164"/>
      <c r="I4" s="164"/>
      <c r="J4" s="164"/>
      <c r="K4" s="164"/>
      <c r="L4" s="164">
        <v>9</v>
      </c>
      <c r="M4" s="164">
        <v>2</v>
      </c>
      <c r="N4" s="164">
        <v>7</v>
      </c>
      <c r="O4" s="164">
        <v>63</v>
      </c>
      <c r="P4" s="164"/>
      <c r="Q4" s="164" t="s">
        <v>48</v>
      </c>
      <c r="R4" s="164" t="s">
        <v>51</v>
      </c>
      <c r="S4" s="164" t="s">
        <v>52</v>
      </c>
      <c r="T4" s="164" t="s">
        <v>52</v>
      </c>
      <c r="U4" s="164" t="s">
        <v>52</v>
      </c>
      <c r="V4" s="164"/>
      <c r="W4" s="164"/>
      <c r="X4" s="100" t="s">
        <v>53</v>
      </c>
      <c r="Y4" s="100" t="s">
        <v>74</v>
      </c>
      <c r="Z4" s="100" t="s">
        <v>48</v>
      </c>
      <c r="AA4" s="100"/>
      <c r="AB4" s="114"/>
      <c r="AC4" s="171" t="s">
        <v>50</v>
      </c>
    </row>
    <row r="5" spans="1:29" s="97" customFormat="1" ht="36" customHeight="1">
      <c r="A5" s="164"/>
      <c r="B5" s="165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00" t="s">
        <v>68</v>
      </c>
      <c r="Y5" s="100" t="s">
        <v>74</v>
      </c>
      <c r="Z5" s="100" t="s">
        <v>47</v>
      </c>
      <c r="AA5" s="100"/>
      <c r="AB5" s="114"/>
      <c r="AC5" s="173"/>
    </row>
    <row r="6" spans="1:29" s="97" customFormat="1" ht="12.75" customHeight="1">
      <c r="A6" s="164" t="s">
        <v>237</v>
      </c>
      <c r="B6" s="165">
        <v>23</v>
      </c>
      <c r="C6" s="164" t="s">
        <v>81</v>
      </c>
      <c r="D6" s="164">
        <v>28</v>
      </c>
      <c r="E6" s="164">
        <v>88</v>
      </c>
      <c r="F6" s="164"/>
      <c r="G6" s="164"/>
      <c r="H6" s="164"/>
      <c r="I6" s="164"/>
      <c r="J6" s="164"/>
      <c r="K6" s="164"/>
      <c r="L6" s="164">
        <v>10</v>
      </c>
      <c r="M6" s="164">
        <v>1</v>
      </c>
      <c r="N6" s="164">
        <v>8</v>
      </c>
      <c r="O6" s="164">
        <v>80</v>
      </c>
      <c r="P6" s="164"/>
      <c r="Q6" s="164" t="s">
        <v>48</v>
      </c>
      <c r="R6" s="164" t="s">
        <v>51</v>
      </c>
      <c r="S6" s="164" t="s">
        <v>52</v>
      </c>
      <c r="T6" s="164" t="s">
        <v>52</v>
      </c>
      <c r="U6" s="164" t="s">
        <v>48</v>
      </c>
      <c r="V6" s="164" t="s">
        <v>239</v>
      </c>
      <c r="W6" s="164"/>
      <c r="X6" s="100" t="s">
        <v>53</v>
      </c>
      <c r="Y6" s="100" t="s">
        <v>74</v>
      </c>
      <c r="Z6" s="100" t="s">
        <v>48</v>
      </c>
      <c r="AA6" s="100"/>
      <c r="AB6" s="114"/>
      <c r="AC6" s="171" t="s">
        <v>50</v>
      </c>
    </row>
    <row r="7" spans="1:29" s="97" customFormat="1" ht="36" customHeight="1">
      <c r="A7" s="164"/>
      <c r="B7" s="165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00" t="s">
        <v>68</v>
      </c>
      <c r="Y7" s="100" t="s">
        <v>74</v>
      </c>
      <c r="Z7" s="100" t="s">
        <v>47</v>
      </c>
      <c r="AA7" s="100"/>
      <c r="AB7" s="114"/>
      <c r="AC7" s="173"/>
    </row>
    <row r="8" spans="1:29" s="97" customFormat="1" ht="12.75" customHeight="1">
      <c r="A8" s="164" t="s">
        <v>237</v>
      </c>
      <c r="B8" s="165">
        <v>24</v>
      </c>
      <c r="C8" s="164" t="s">
        <v>81</v>
      </c>
      <c r="D8" s="164">
        <v>27</v>
      </c>
      <c r="E8" s="164">
        <v>85</v>
      </c>
      <c r="F8" s="164"/>
      <c r="G8" s="164"/>
      <c r="H8" s="164"/>
      <c r="I8" s="164"/>
      <c r="J8" s="164"/>
      <c r="K8" s="164"/>
      <c r="L8" s="164">
        <v>9</v>
      </c>
      <c r="M8" s="164">
        <v>2</v>
      </c>
      <c r="N8" s="164">
        <v>7</v>
      </c>
      <c r="O8" s="164">
        <v>63</v>
      </c>
      <c r="P8" s="164"/>
      <c r="Q8" s="164" t="s">
        <v>48</v>
      </c>
      <c r="R8" s="164" t="s">
        <v>51</v>
      </c>
      <c r="S8" s="164" t="s">
        <v>52</v>
      </c>
      <c r="T8" s="164" t="s">
        <v>52</v>
      </c>
      <c r="U8" s="164" t="s">
        <v>52</v>
      </c>
      <c r="V8" s="164"/>
      <c r="W8" s="164"/>
      <c r="X8" s="100" t="s">
        <v>53</v>
      </c>
      <c r="Y8" s="100" t="s">
        <v>74</v>
      </c>
      <c r="Z8" s="100" t="s">
        <v>48</v>
      </c>
      <c r="AA8" s="100"/>
      <c r="AB8" s="114"/>
      <c r="AC8" s="171" t="s">
        <v>50</v>
      </c>
    </row>
    <row r="9" spans="1:29" s="97" customFormat="1" ht="36" customHeight="1">
      <c r="A9" s="164"/>
      <c r="B9" s="165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00" t="s">
        <v>68</v>
      </c>
      <c r="Y9" s="100" t="s">
        <v>74</v>
      </c>
      <c r="Z9" s="100" t="s">
        <v>47</v>
      </c>
      <c r="AA9" s="100"/>
      <c r="AB9" s="114"/>
      <c r="AC9" s="173"/>
    </row>
    <row r="10" spans="1:29" s="97" customFormat="1" ht="12.75" customHeight="1">
      <c r="A10" s="164" t="s">
        <v>237</v>
      </c>
      <c r="B10" s="165">
        <v>27</v>
      </c>
      <c r="C10" s="164" t="s">
        <v>69</v>
      </c>
      <c r="D10" s="164">
        <v>50</v>
      </c>
      <c r="E10" s="164">
        <v>157</v>
      </c>
      <c r="F10" s="164"/>
      <c r="G10" s="164"/>
      <c r="H10" s="164"/>
      <c r="I10" s="164"/>
      <c r="J10" s="164"/>
      <c r="K10" s="164"/>
      <c r="L10" s="164">
        <v>17</v>
      </c>
      <c r="M10" s="164">
        <v>1</v>
      </c>
      <c r="N10" s="164">
        <v>8</v>
      </c>
      <c r="O10" s="164">
        <v>136</v>
      </c>
      <c r="P10" s="164"/>
      <c r="Q10" s="164" t="s">
        <v>45</v>
      </c>
      <c r="R10" s="164" t="s">
        <v>51</v>
      </c>
      <c r="S10" s="164" t="s">
        <v>52</v>
      </c>
      <c r="T10" s="164" t="s">
        <v>52</v>
      </c>
      <c r="U10" s="164" t="s">
        <v>47</v>
      </c>
      <c r="V10" s="164" t="s">
        <v>70</v>
      </c>
      <c r="W10" s="164"/>
      <c r="X10" s="100" t="s">
        <v>53</v>
      </c>
      <c r="Y10" s="100" t="s">
        <v>74</v>
      </c>
      <c r="Z10" s="100" t="s">
        <v>48</v>
      </c>
      <c r="AA10" s="100"/>
      <c r="AB10" s="114"/>
      <c r="AC10" s="171" t="s">
        <v>50</v>
      </c>
    </row>
    <row r="11" spans="1:29" s="97" customFormat="1" ht="36" customHeight="1">
      <c r="A11" s="164"/>
      <c r="B11" s="165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00" t="s">
        <v>68</v>
      </c>
      <c r="Y11" s="100" t="s">
        <v>74</v>
      </c>
      <c r="Z11" s="100" t="s">
        <v>48</v>
      </c>
      <c r="AA11" s="100"/>
      <c r="AB11" s="114"/>
      <c r="AC11" s="173"/>
    </row>
    <row r="12" spans="1:29" s="97" customFormat="1" ht="24" customHeight="1">
      <c r="A12" s="164" t="s">
        <v>237</v>
      </c>
      <c r="B12" s="165">
        <v>28</v>
      </c>
      <c r="C12" s="164" t="s">
        <v>69</v>
      </c>
      <c r="D12" s="164">
        <v>48</v>
      </c>
      <c r="E12" s="164">
        <v>151</v>
      </c>
      <c r="F12" s="164"/>
      <c r="G12" s="164"/>
      <c r="H12" s="164"/>
      <c r="I12" s="164"/>
      <c r="J12" s="164"/>
      <c r="K12" s="164"/>
      <c r="L12" s="164">
        <v>18</v>
      </c>
      <c r="M12" s="164">
        <v>1</v>
      </c>
      <c r="N12" s="164">
        <v>7</v>
      </c>
      <c r="O12" s="164">
        <v>126</v>
      </c>
      <c r="P12" s="164"/>
      <c r="Q12" s="164" t="s">
        <v>45</v>
      </c>
      <c r="R12" s="164" t="s">
        <v>46</v>
      </c>
      <c r="S12" s="164" t="s">
        <v>47</v>
      </c>
      <c r="T12" s="164" t="s">
        <v>48</v>
      </c>
      <c r="U12" s="164" t="s">
        <v>48</v>
      </c>
      <c r="V12" s="164" t="s">
        <v>240</v>
      </c>
      <c r="W12" s="164"/>
      <c r="X12" s="100" t="s">
        <v>55</v>
      </c>
      <c r="Y12" s="100" t="s">
        <v>74</v>
      </c>
      <c r="Z12" s="100" t="s">
        <v>47</v>
      </c>
      <c r="AA12" s="100" t="s">
        <v>59</v>
      </c>
      <c r="AB12" s="114"/>
      <c r="AC12" s="171" t="s">
        <v>50</v>
      </c>
    </row>
    <row r="13" spans="1:29" s="97" customFormat="1" ht="36" customHeight="1">
      <c r="A13" s="164"/>
      <c r="B13" s="165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00" t="s">
        <v>68</v>
      </c>
      <c r="Y13" s="100" t="s">
        <v>74</v>
      </c>
      <c r="Z13" s="100" t="s">
        <v>48</v>
      </c>
      <c r="AA13" s="100"/>
      <c r="AB13" s="114"/>
      <c r="AC13" s="173"/>
    </row>
    <row r="14" spans="1:29" s="97" customFormat="1" ht="24" customHeight="1">
      <c r="A14" s="164" t="s">
        <v>237</v>
      </c>
      <c r="B14" s="165">
        <v>29</v>
      </c>
      <c r="C14" s="164" t="s">
        <v>69</v>
      </c>
      <c r="D14" s="164">
        <v>47</v>
      </c>
      <c r="E14" s="164">
        <v>148</v>
      </c>
      <c r="F14" s="164"/>
      <c r="G14" s="164"/>
      <c r="H14" s="164"/>
      <c r="I14" s="164"/>
      <c r="J14" s="164"/>
      <c r="K14" s="164"/>
      <c r="L14" s="164">
        <v>17</v>
      </c>
      <c r="M14" s="164">
        <v>2</v>
      </c>
      <c r="N14" s="164">
        <v>8</v>
      </c>
      <c r="O14" s="164">
        <v>136</v>
      </c>
      <c r="P14" s="164"/>
      <c r="Q14" s="164" t="s">
        <v>45</v>
      </c>
      <c r="R14" s="164" t="s">
        <v>51</v>
      </c>
      <c r="S14" s="164" t="s">
        <v>47</v>
      </c>
      <c r="T14" s="164" t="s">
        <v>47</v>
      </c>
      <c r="U14" s="164" t="s">
        <v>48</v>
      </c>
      <c r="V14" s="164" t="s">
        <v>241</v>
      </c>
      <c r="W14" s="164"/>
      <c r="X14" s="100" t="s">
        <v>55</v>
      </c>
      <c r="Y14" s="100" t="s">
        <v>74</v>
      </c>
      <c r="Z14" s="100" t="s">
        <v>47</v>
      </c>
      <c r="AA14" s="100" t="s">
        <v>56</v>
      </c>
      <c r="AB14" s="114"/>
      <c r="AC14" s="165" t="s">
        <v>50</v>
      </c>
    </row>
    <row r="15" spans="1:29" s="97" customFormat="1" ht="12.75" customHeight="1">
      <c r="A15" s="164"/>
      <c r="B15" s="165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00" t="s">
        <v>57</v>
      </c>
      <c r="Y15" s="100" t="s">
        <v>74</v>
      </c>
      <c r="Z15" s="100" t="s">
        <v>47</v>
      </c>
      <c r="AA15" s="100"/>
      <c r="AB15" s="114"/>
      <c r="AC15" s="165"/>
    </row>
    <row r="16" spans="1:29" s="97" customFormat="1" ht="36" customHeight="1">
      <c r="A16" s="164"/>
      <c r="B16" s="165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00" t="s">
        <v>68</v>
      </c>
      <c r="Y16" s="100" t="s">
        <v>74</v>
      </c>
      <c r="Z16" s="100" t="s">
        <v>48</v>
      </c>
      <c r="AA16" s="100"/>
      <c r="AB16" s="114"/>
      <c r="AC16" s="165"/>
    </row>
    <row r="17" spans="1:29" s="97" customFormat="1" ht="40.5" customHeight="1">
      <c r="A17" s="100" t="s">
        <v>237</v>
      </c>
      <c r="B17" s="93">
        <v>32</v>
      </c>
      <c r="C17" s="100" t="s">
        <v>69</v>
      </c>
      <c r="D17" s="100">
        <v>44</v>
      </c>
      <c r="E17" s="100">
        <v>138</v>
      </c>
      <c r="F17" s="100"/>
      <c r="G17" s="100"/>
      <c r="H17" s="100"/>
      <c r="I17" s="100"/>
      <c r="J17" s="100"/>
      <c r="K17" s="100"/>
      <c r="L17" s="100">
        <v>18</v>
      </c>
      <c r="M17" s="100">
        <v>2</v>
      </c>
      <c r="N17" s="100">
        <v>8</v>
      </c>
      <c r="O17" s="100">
        <v>144</v>
      </c>
      <c r="P17" s="100"/>
      <c r="Q17" s="100" t="s">
        <v>45</v>
      </c>
      <c r="R17" s="100" t="s">
        <v>46</v>
      </c>
      <c r="S17" s="100" t="s">
        <v>48</v>
      </c>
      <c r="T17" s="100" t="s">
        <v>47</v>
      </c>
      <c r="U17" s="100" t="s">
        <v>47</v>
      </c>
      <c r="V17" s="100" t="s">
        <v>84</v>
      </c>
      <c r="W17" s="100">
        <v>0.542634221883</v>
      </c>
      <c r="X17" s="101" t="s">
        <v>49</v>
      </c>
      <c r="Y17" s="100"/>
      <c r="Z17" s="100" t="s">
        <v>47</v>
      </c>
      <c r="AA17" s="100"/>
      <c r="AB17" s="114"/>
      <c r="AC17" s="93">
        <v>0.283</v>
      </c>
    </row>
    <row r="18" spans="1:29" s="97" customFormat="1" ht="40.5" customHeight="1">
      <c r="A18" s="100" t="s">
        <v>237</v>
      </c>
      <c r="B18" s="93">
        <v>33</v>
      </c>
      <c r="C18" s="100" t="s">
        <v>69</v>
      </c>
      <c r="D18" s="100">
        <v>49</v>
      </c>
      <c r="E18" s="100">
        <v>154</v>
      </c>
      <c r="F18" s="100"/>
      <c r="G18" s="100"/>
      <c r="H18" s="100"/>
      <c r="I18" s="100"/>
      <c r="J18" s="100"/>
      <c r="K18" s="100"/>
      <c r="L18" s="100">
        <v>18</v>
      </c>
      <c r="M18" s="100">
        <v>2</v>
      </c>
      <c r="N18" s="100">
        <v>8</v>
      </c>
      <c r="O18" s="100">
        <v>144</v>
      </c>
      <c r="P18" s="100"/>
      <c r="Q18" s="100" t="s">
        <v>45</v>
      </c>
      <c r="R18" s="100" t="s">
        <v>46</v>
      </c>
      <c r="S18" s="100" t="s">
        <v>48</v>
      </c>
      <c r="T18" s="100" t="s">
        <v>47</v>
      </c>
      <c r="U18" s="100" t="s">
        <v>48</v>
      </c>
      <c r="V18" s="100" t="s">
        <v>242</v>
      </c>
      <c r="W18" s="100">
        <v>0.675379022189</v>
      </c>
      <c r="X18" s="101" t="s">
        <v>49</v>
      </c>
      <c r="Y18" s="100"/>
      <c r="Z18" s="100" t="s">
        <v>47</v>
      </c>
      <c r="AA18" s="100"/>
      <c r="AB18" s="114"/>
      <c r="AC18" s="93">
        <v>0.352</v>
      </c>
    </row>
    <row r="19" spans="1:29" s="97" customFormat="1" ht="12.75" customHeight="1">
      <c r="A19" s="164" t="s">
        <v>237</v>
      </c>
      <c r="B19" s="165">
        <v>34</v>
      </c>
      <c r="C19" s="164" t="s">
        <v>69</v>
      </c>
      <c r="D19" s="164">
        <v>42</v>
      </c>
      <c r="E19" s="164">
        <v>132</v>
      </c>
      <c r="F19" s="164"/>
      <c r="G19" s="164"/>
      <c r="H19" s="164"/>
      <c r="I19" s="164"/>
      <c r="J19" s="164"/>
      <c r="K19" s="164"/>
      <c r="L19" s="164">
        <v>17</v>
      </c>
      <c r="M19" s="164">
        <v>2</v>
      </c>
      <c r="N19" s="164">
        <v>9</v>
      </c>
      <c r="O19" s="164">
        <v>153</v>
      </c>
      <c r="P19" s="164"/>
      <c r="Q19" s="164" t="s">
        <v>45</v>
      </c>
      <c r="R19" s="164" t="s">
        <v>51</v>
      </c>
      <c r="S19" s="164" t="s">
        <v>47</v>
      </c>
      <c r="T19" s="164" t="s">
        <v>47</v>
      </c>
      <c r="U19" s="164" t="s">
        <v>48</v>
      </c>
      <c r="V19" s="164" t="s">
        <v>243</v>
      </c>
      <c r="W19" s="164"/>
      <c r="X19" s="100" t="s">
        <v>57</v>
      </c>
      <c r="Y19" s="100" t="s">
        <v>74</v>
      </c>
      <c r="Z19" s="100" t="s">
        <v>48</v>
      </c>
      <c r="AA19" s="100"/>
      <c r="AB19" s="114"/>
      <c r="AC19" s="171" t="s">
        <v>50</v>
      </c>
    </row>
    <row r="20" spans="1:29" s="97" customFormat="1" ht="24" customHeight="1">
      <c r="A20" s="164"/>
      <c r="B20" s="165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00" t="s">
        <v>90</v>
      </c>
      <c r="Y20" s="100" t="s">
        <v>47</v>
      </c>
      <c r="Z20" s="100" t="s">
        <v>52</v>
      </c>
      <c r="AA20" s="100"/>
      <c r="AB20" s="114"/>
      <c r="AC20" s="173"/>
    </row>
    <row r="21" spans="1:29" s="97" customFormat="1" ht="12.75" customHeight="1">
      <c r="A21" s="164" t="s">
        <v>237</v>
      </c>
      <c r="B21" s="165">
        <v>35</v>
      </c>
      <c r="C21" s="164" t="s">
        <v>69</v>
      </c>
      <c r="D21" s="164">
        <v>42</v>
      </c>
      <c r="E21" s="164">
        <v>132</v>
      </c>
      <c r="F21" s="164"/>
      <c r="G21" s="164"/>
      <c r="H21" s="164"/>
      <c r="I21" s="164"/>
      <c r="J21" s="164"/>
      <c r="K21" s="164"/>
      <c r="L21" s="164">
        <v>15</v>
      </c>
      <c r="M21" s="164">
        <v>3</v>
      </c>
      <c r="N21" s="164">
        <v>7</v>
      </c>
      <c r="O21" s="164">
        <v>105</v>
      </c>
      <c r="P21" s="164"/>
      <c r="Q21" s="164" t="s">
        <v>45</v>
      </c>
      <c r="R21" s="164" t="s">
        <v>46</v>
      </c>
      <c r="S21" s="164" t="s">
        <v>47</v>
      </c>
      <c r="T21" s="164" t="s">
        <v>48</v>
      </c>
      <c r="U21" s="164" t="s">
        <v>48</v>
      </c>
      <c r="V21" s="164" t="s">
        <v>244</v>
      </c>
      <c r="W21" s="164"/>
      <c r="X21" s="100" t="s">
        <v>57</v>
      </c>
      <c r="Y21" s="100" t="s">
        <v>74</v>
      </c>
      <c r="Z21" s="100" t="s">
        <v>47</v>
      </c>
      <c r="AA21" s="100"/>
      <c r="AB21" s="114"/>
      <c r="AC21" s="171" t="s">
        <v>50</v>
      </c>
    </row>
    <row r="22" spans="1:29" s="97" customFormat="1" ht="24" customHeight="1">
      <c r="A22" s="164"/>
      <c r="B22" s="165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00" t="s">
        <v>90</v>
      </c>
      <c r="Y22" s="100" t="s">
        <v>47</v>
      </c>
      <c r="Z22" s="100" t="s">
        <v>52</v>
      </c>
      <c r="AA22" s="100"/>
      <c r="AB22" s="114"/>
      <c r="AC22" s="173"/>
    </row>
    <row r="23" spans="1:29" s="97" customFormat="1" ht="40.5" customHeight="1">
      <c r="A23" s="100" t="s">
        <v>237</v>
      </c>
      <c r="B23" s="93">
        <v>36</v>
      </c>
      <c r="C23" s="100" t="s">
        <v>69</v>
      </c>
      <c r="D23" s="100">
        <v>50</v>
      </c>
      <c r="E23" s="100">
        <v>157</v>
      </c>
      <c r="F23" s="100"/>
      <c r="G23" s="100"/>
      <c r="H23" s="100"/>
      <c r="I23" s="100"/>
      <c r="J23" s="100"/>
      <c r="K23" s="100"/>
      <c r="L23" s="100">
        <v>16</v>
      </c>
      <c r="M23" s="100">
        <v>2</v>
      </c>
      <c r="N23" s="100">
        <v>10</v>
      </c>
      <c r="O23" s="100">
        <v>160</v>
      </c>
      <c r="P23" s="100"/>
      <c r="Q23" s="100" t="s">
        <v>45</v>
      </c>
      <c r="R23" s="100" t="s">
        <v>73</v>
      </c>
      <c r="S23" s="100" t="s">
        <v>48</v>
      </c>
      <c r="T23" s="100" t="s">
        <v>48</v>
      </c>
      <c r="U23" s="100" t="s">
        <v>48</v>
      </c>
      <c r="V23" s="100" t="s">
        <v>245</v>
      </c>
      <c r="W23" s="100">
        <v>0.62549726728</v>
      </c>
      <c r="X23" s="101" t="s">
        <v>49</v>
      </c>
      <c r="Y23" s="100"/>
      <c r="Z23" s="100" t="s">
        <v>52</v>
      </c>
      <c r="AA23" s="100"/>
      <c r="AB23" s="114"/>
      <c r="AC23" s="93">
        <v>0.374</v>
      </c>
    </row>
    <row r="24" spans="1:29" s="97" customFormat="1" ht="12.75" customHeight="1">
      <c r="A24" s="164" t="s">
        <v>237</v>
      </c>
      <c r="B24" s="165">
        <v>37</v>
      </c>
      <c r="C24" s="164" t="s">
        <v>69</v>
      </c>
      <c r="D24" s="164">
        <v>54</v>
      </c>
      <c r="E24" s="164">
        <v>170</v>
      </c>
      <c r="F24" s="164"/>
      <c r="G24" s="164"/>
      <c r="H24" s="164"/>
      <c r="I24" s="164"/>
      <c r="J24" s="164"/>
      <c r="K24" s="164"/>
      <c r="L24" s="164">
        <v>18</v>
      </c>
      <c r="M24" s="164">
        <v>1</v>
      </c>
      <c r="N24" s="164">
        <v>9</v>
      </c>
      <c r="O24" s="164">
        <v>162</v>
      </c>
      <c r="P24" s="164"/>
      <c r="Q24" s="164" t="s">
        <v>45</v>
      </c>
      <c r="R24" s="164" t="s">
        <v>51</v>
      </c>
      <c r="S24" s="164" t="s">
        <v>52</v>
      </c>
      <c r="T24" s="164" t="s">
        <v>52</v>
      </c>
      <c r="U24" s="164" t="s">
        <v>47</v>
      </c>
      <c r="V24" s="164"/>
      <c r="W24" s="164"/>
      <c r="X24" s="100" t="s">
        <v>53</v>
      </c>
      <c r="Y24" s="100" t="s">
        <v>74</v>
      </c>
      <c r="Z24" s="100" t="s">
        <v>48</v>
      </c>
      <c r="AA24" s="100"/>
      <c r="AB24" s="114"/>
      <c r="AC24" s="171" t="s">
        <v>50</v>
      </c>
    </row>
    <row r="25" spans="1:29" s="97" customFormat="1" ht="24" customHeight="1">
      <c r="A25" s="164"/>
      <c r="B25" s="165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00" t="s">
        <v>90</v>
      </c>
      <c r="Y25" s="100" t="s">
        <v>47</v>
      </c>
      <c r="Z25" s="100" t="s">
        <v>52</v>
      </c>
      <c r="AA25" s="100"/>
      <c r="AB25" s="114"/>
      <c r="AC25" s="173"/>
    </row>
    <row r="26" spans="1:29" s="97" customFormat="1" ht="12.75" customHeight="1">
      <c r="A26" s="164" t="s">
        <v>237</v>
      </c>
      <c r="B26" s="165">
        <v>39</v>
      </c>
      <c r="C26" s="164" t="s">
        <v>81</v>
      </c>
      <c r="D26" s="164">
        <v>42</v>
      </c>
      <c r="E26" s="164">
        <v>132</v>
      </c>
      <c r="F26" s="164"/>
      <c r="G26" s="164"/>
      <c r="H26" s="164"/>
      <c r="I26" s="164"/>
      <c r="J26" s="164"/>
      <c r="K26" s="164"/>
      <c r="L26" s="164">
        <v>13</v>
      </c>
      <c r="M26" s="164">
        <v>1</v>
      </c>
      <c r="N26" s="164">
        <v>10</v>
      </c>
      <c r="O26" s="164">
        <v>130</v>
      </c>
      <c r="P26" s="164"/>
      <c r="Q26" s="164" t="s">
        <v>45</v>
      </c>
      <c r="R26" s="164" t="s">
        <v>51</v>
      </c>
      <c r="S26" s="164" t="s">
        <v>52</v>
      </c>
      <c r="T26" s="164" t="s">
        <v>47</v>
      </c>
      <c r="U26" s="164" t="s">
        <v>47</v>
      </c>
      <c r="V26" s="164" t="s">
        <v>82</v>
      </c>
      <c r="W26" s="164"/>
      <c r="X26" s="100" t="s">
        <v>53</v>
      </c>
      <c r="Y26" s="100" t="s">
        <v>74</v>
      </c>
      <c r="Z26" s="100" t="s">
        <v>47</v>
      </c>
      <c r="AA26" s="100"/>
      <c r="AB26" s="114"/>
      <c r="AC26" s="171" t="s">
        <v>50</v>
      </c>
    </row>
    <row r="27" spans="1:29" s="97" customFormat="1" ht="24" customHeight="1">
      <c r="A27" s="164"/>
      <c r="B27" s="165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00" t="s">
        <v>90</v>
      </c>
      <c r="Y27" s="100" t="s">
        <v>47</v>
      </c>
      <c r="Z27" s="100" t="s">
        <v>52</v>
      </c>
      <c r="AA27" s="100"/>
      <c r="AB27" s="114"/>
      <c r="AC27" s="173"/>
    </row>
    <row r="28" spans="1:29" s="97" customFormat="1" ht="27" customHeight="1">
      <c r="A28" s="100" t="s">
        <v>237</v>
      </c>
      <c r="B28" s="93">
        <v>40</v>
      </c>
      <c r="C28" s="100" t="s">
        <v>81</v>
      </c>
      <c r="D28" s="100">
        <v>39</v>
      </c>
      <c r="E28" s="100">
        <v>123</v>
      </c>
      <c r="F28" s="100"/>
      <c r="G28" s="100"/>
      <c r="H28" s="100"/>
      <c r="I28" s="100"/>
      <c r="J28" s="100"/>
      <c r="K28" s="100"/>
      <c r="L28" s="100">
        <v>16</v>
      </c>
      <c r="M28" s="100">
        <v>2</v>
      </c>
      <c r="N28" s="100">
        <v>8</v>
      </c>
      <c r="O28" s="100">
        <v>128</v>
      </c>
      <c r="P28" s="100"/>
      <c r="Q28" s="100" t="s">
        <v>45</v>
      </c>
      <c r="R28" s="100" t="s">
        <v>51</v>
      </c>
      <c r="S28" s="100" t="s">
        <v>52</v>
      </c>
      <c r="T28" s="100" t="s">
        <v>52</v>
      </c>
      <c r="U28" s="100" t="s">
        <v>52</v>
      </c>
      <c r="V28" s="100"/>
      <c r="W28" s="100"/>
      <c r="X28" s="100" t="s">
        <v>53</v>
      </c>
      <c r="Y28" s="100" t="s">
        <v>74</v>
      </c>
      <c r="Z28" s="100" t="s">
        <v>48</v>
      </c>
      <c r="AA28" s="100"/>
      <c r="AB28" s="114"/>
      <c r="AC28" s="93" t="s">
        <v>50</v>
      </c>
    </row>
    <row r="29" spans="1:29" s="97" customFormat="1" ht="12.75" customHeight="1">
      <c r="A29" s="164" t="s">
        <v>237</v>
      </c>
      <c r="B29" s="165">
        <v>41</v>
      </c>
      <c r="C29" s="164" t="s">
        <v>81</v>
      </c>
      <c r="D29" s="164">
        <v>24</v>
      </c>
      <c r="E29" s="164">
        <v>75</v>
      </c>
      <c r="F29" s="164"/>
      <c r="G29" s="164"/>
      <c r="H29" s="164"/>
      <c r="I29" s="164"/>
      <c r="J29" s="164"/>
      <c r="K29" s="164"/>
      <c r="L29" s="164">
        <v>12</v>
      </c>
      <c r="M29" s="164">
        <v>1</v>
      </c>
      <c r="N29" s="164">
        <v>7</v>
      </c>
      <c r="O29" s="164">
        <v>84</v>
      </c>
      <c r="P29" s="164"/>
      <c r="Q29" s="164" t="s">
        <v>48</v>
      </c>
      <c r="R29" s="164" t="s">
        <v>51</v>
      </c>
      <c r="S29" s="164" t="s">
        <v>52</v>
      </c>
      <c r="T29" s="164" t="s">
        <v>52</v>
      </c>
      <c r="U29" s="164" t="s">
        <v>52</v>
      </c>
      <c r="V29" s="164"/>
      <c r="W29" s="164"/>
      <c r="X29" s="100" t="s">
        <v>53</v>
      </c>
      <c r="Y29" s="100" t="s">
        <v>74</v>
      </c>
      <c r="Z29" s="100" t="s">
        <v>47</v>
      </c>
      <c r="AA29" s="100"/>
      <c r="AB29" s="114"/>
      <c r="AC29" s="171" t="s">
        <v>50</v>
      </c>
    </row>
    <row r="30" spans="1:29" s="97" customFormat="1" ht="36" customHeight="1">
      <c r="A30" s="164"/>
      <c r="B30" s="165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00" t="s">
        <v>68</v>
      </c>
      <c r="Y30" s="100" t="s">
        <v>74</v>
      </c>
      <c r="Z30" s="100" t="s">
        <v>48</v>
      </c>
      <c r="AA30" s="100"/>
      <c r="AB30" s="114"/>
      <c r="AC30" s="173"/>
    </row>
    <row r="31" spans="1:29" s="97" customFormat="1" ht="12.75" customHeight="1">
      <c r="A31" s="164" t="s">
        <v>237</v>
      </c>
      <c r="B31" s="165">
        <v>64</v>
      </c>
      <c r="C31" s="164" t="s">
        <v>69</v>
      </c>
      <c r="D31" s="164">
        <v>59</v>
      </c>
      <c r="E31" s="164">
        <v>185</v>
      </c>
      <c r="F31" s="164"/>
      <c r="G31" s="164"/>
      <c r="H31" s="164"/>
      <c r="I31" s="164"/>
      <c r="J31" s="164"/>
      <c r="K31" s="164"/>
      <c r="L31" s="164">
        <v>20</v>
      </c>
      <c r="M31" s="164">
        <v>2</v>
      </c>
      <c r="N31" s="164">
        <v>10</v>
      </c>
      <c r="O31" s="164">
        <v>200</v>
      </c>
      <c r="P31" s="164"/>
      <c r="Q31" s="164" t="s">
        <v>45</v>
      </c>
      <c r="R31" s="164" t="s">
        <v>51</v>
      </c>
      <c r="S31" s="164" t="s">
        <v>52</v>
      </c>
      <c r="T31" s="164" t="s">
        <v>48</v>
      </c>
      <c r="U31" s="164" t="s">
        <v>48</v>
      </c>
      <c r="V31" s="164" t="s">
        <v>246</v>
      </c>
      <c r="W31" s="164"/>
      <c r="X31" s="100" t="s">
        <v>53</v>
      </c>
      <c r="Y31" s="100" t="s">
        <v>74</v>
      </c>
      <c r="Z31" s="100" t="s">
        <v>48</v>
      </c>
      <c r="AA31" s="100"/>
      <c r="AB31" s="114"/>
      <c r="AC31" s="171" t="s">
        <v>50</v>
      </c>
    </row>
    <row r="32" spans="1:29" s="97" customFormat="1" ht="48" customHeight="1">
      <c r="A32" s="164"/>
      <c r="B32" s="165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00" t="s">
        <v>247</v>
      </c>
      <c r="Y32" s="100" t="s">
        <v>74</v>
      </c>
      <c r="Z32" s="100" t="s">
        <v>48</v>
      </c>
      <c r="AA32" s="100"/>
      <c r="AB32" s="114"/>
      <c r="AC32" s="173"/>
    </row>
    <row r="33" spans="1:29" s="97" customFormat="1" ht="27" customHeight="1">
      <c r="A33" s="100" t="s">
        <v>237</v>
      </c>
      <c r="B33" s="93">
        <v>66</v>
      </c>
      <c r="C33" s="100" t="s">
        <v>67</v>
      </c>
      <c r="D33" s="100">
        <v>52</v>
      </c>
      <c r="E33" s="100">
        <v>163</v>
      </c>
      <c r="F33" s="100"/>
      <c r="G33" s="100"/>
      <c r="H33" s="100"/>
      <c r="I33" s="100"/>
      <c r="J33" s="100"/>
      <c r="K33" s="100"/>
      <c r="L33" s="100">
        <v>21</v>
      </c>
      <c r="M33" s="100">
        <v>7</v>
      </c>
      <c r="N33" s="100">
        <v>9</v>
      </c>
      <c r="O33" s="100">
        <v>189</v>
      </c>
      <c r="P33" s="100"/>
      <c r="Q33" s="100" t="s">
        <v>45</v>
      </c>
      <c r="R33" s="100" t="s">
        <v>51</v>
      </c>
      <c r="S33" s="100" t="s">
        <v>47</v>
      </c>
      <c r="T33" s="100" t="s">
        <v>47</v>
      </c>
      <c r="U33" s="100" t="s">
        <v>47</v>
      </c>
      <c r="V33" s="100" t="s">
        <v>248</v>
      </c>
      <c r="W33" s="100"/>
      <c r="X33" s="100" t="s">
        <v>57</v>
      </c>
      <c r="Y33" s="100" t="s">
        <v>74</v>
      </c>
      <c r="Z33" s="100" t="s">
        <v>52</v>
      </c>
      <c r="AA33" s="100"/>
      <c r="AB33" s="114"/>
      <c r="AC33" s="93" t="s">
        <v>50</v>
      </c>
    </row>
    <row r="34" spans="1:29" s="97" customFormat="1" ht="27" customHeight="1">
      <c r="A34" s="100" t="s">
        <v>237</v>
      </c>
      <c r="B34" s="93">
        <v>67</v>
      </c>
      <c r="C34" s="100" t="s">
        <v>69</v>
      </c>
      <c r="D34" s="100">
        <v>50</v>
      </c>
      <c r="E34" s="100">
        <v>157</v>
      </c>
      <c r="F34" s="100"/>
      <c r="G34" s="100"/>
      <c r="H34" s="100"/>
      <c r="I34" s="100"/>
      <c r="J34" s="100"/>
      <c r="K34" s="100"/>
      <c r="L34" s="100">
        <v>20</v>
      </c>
      <c r="M34" s="100">
        <v>3</v>
      </c>
      <c r="N34" s="100">
        <v>9</v>
      </c>
      <c r="O34" s="100">
        <v>180</v>
      </c>
      <c r="P34" s="100"/>
      <c r="Q34" s="100" t="s">
        <v>45</v>
      </c>
      <c r="R34" s="100" t="s">
        <v>51</v>
      </c>
      <c r="S34" s="100" t="s">
        <v>52</v>
      </c>
      <c r="T34" s="100" t="s">
        <v>47</v>
      </c>
      <c r="U34" s="100" t="s">
        <v>47</v>
      </c>
      <c r="V34" s="100" t="s">
        <v>82</v>
      </c>
      <c r="W34" s="100"/>
      <c r="X34" s="100" t="s">
        <v>53</v>
      </c>
      <c r="Y34" s="100" t="s">
        <v>74</v>
      </c>
      <c r="Z34" s="100" t="s">
        <v>47</v>
      </c>
      <c r="AA34" s="100"/>
      <c r="AB34" s="114"/>
      <c r="AC34" s="93" t="s">
        <v>50</v>
      </c>
    </row>
    <row r="35" spans="1:29" s="97" customFormat="1" ht="12.75" customHeight="1">
      <c r="A35" s="164" t="s">
        <v>237</v>
      </c>
      <c r="B35" s="165">
        <v>68</v>
      </c>
      <c r="C35" s="164" t="s">
        <v>69</v>
      </c>
      <c r="D35" s="164">
        <v>49</v>
      </c>
      <c r="E35" s="164">
        <v>154</v>
      </c>
      <c r="F35" s="164"/>
      <c r="G35" s="164"/>
      <c r="H35" s="164"/>
      <c r="I35" s="164"/>
      <c r="J35" s="164"/>
      <c r="K35" s="164"/>
      <c r="L35" s="164">
        <v>19</v>
      </c>
      <c r="M35" s="164">
        <v>2</v>
      </c>
      <c r="N35" s="164">
        <v>10</v>
      </c>
      <c r="O35" s="164">
        <v>190</v>
      </c>
      <c r="P35" s="164"/>
      <c r="Q35" s="164" t="s">
        <v>45</v>
      </c>
      <c r="R35" s="164" t="s">
        <v>51</v>
      </c>
      <c r="S35" s="164" t="s">
        <v>47</v>
      </c>
      <c r="T35" s="164" t="s">
        <v>47</v>
      </c>
      <c r="U35" s="164" t="s">
        <v>47</v>
      </c>
      <c r="V35" s="164" t="s">
        <v>58</v>
      </c>
      <c r="W35" s="164"/>
      <c r="X35" s="100" t="s">
        <v>53</v>
      </c>
      <c r="Y35" s="100" t="s">
        <v>74</v>
      </c>
      <c r="Z35" s="100" t="s">
        <v>52</v>
      </c>
      <c r="AA35" s="100"/>
      <c r="AB35" s="114"/>
      <c r="AC35" s="171" t="s">
        <v>50</v>
      </c>
    </row>
    <row r="36" spans="1:29" s="97" customFormat="1" ht="36" customHeight="1">
      <c r="A36" s="164"/>
      <c r="B36" s="165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00" t="s">
        <v>68</v>
      </c>
      <c r="Y36" s="100" t="s">
        <v>74</v>
      </c>
      <c r="Z36" s="100" t="s">
        <v>48</v>
      </c>
      <c r="AA36" s="100"/>
      <c r="AB36" s="114"/>
      <c r="AC36" s="173"/>
    </row>
    <row r="37" spans="1:29" s="97" customFormat="1" ht="24" customHeight="1">
      <c r="A37" s="164" t="s">
        <v>237</v>
      </c>
      <c r="B37" s="165">
        <v>69</v>
      </c>
      <c r="C37" s="164" t="s">
        <v>69</v>
      </c>
      <c r="D37" s="164">
        <v>59</v>
      </c>
      <c r="E37" s="164">
        <v>185</v>
      </c>
      <c r="F37" s="164"/>
      <c r="G37" s="164"/>
      <c r="H37" s="164"/>
      <c r="I37" s="164"/>
      <c r="J37" s="164"/>
      <c r="K37" s="164"/>
      <c r="L37" s="164">
        <v>19</v>
      </c>
      <c r="M37" s="164">
        <v>2</v>
      </c>
      <c r="N37" s="164">
        <v>10</v>
      </c>
      <c r="O37" s="164">
        <v>190</v>
      </c>
      <c r="P37" s="164"/>
      <c r="Q37" s="164" t="s">
        <v>45</v>
      </c>
      <c r="R37" s="164" t="s">
        <v>46</v>
      </c>
      <c r="S37" s="164" t="s">
        <v>47</v>
      </c>
      <c r="T37" s="164" t="s">
        <v>48</v>
      </c>
      <c r="U37" s="164" t="s">
        <v>48</v>
      </c>
      <c r="V37" s="164" t="s">
        <v>249</v>
      </c>
      <c r="W37" s="164"/>
      <c r="X37" s="100" t="s">
        <v>55</v>
      </c>
      <c r="Y37" s="100" t="s">
        <v>74</v>
      </c>
      <c r="Z37" s="100" t="s">
        <v>48</v>
      </c>
      <c r="AA37" s="100" t="s">
        <v>56</v>
      </c>
      <c r="AB37" s="114"/>
      <c r="AC37" s="171" t="s">
        <v>50</v>
      </c>
    </row>
    <row r="38" spans="1:29" s="97" customFormat="1" ht="12.75" customHeight="1">
      <c r="A38" s="164"/>
      <c r="B38" s="165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00" t="s">
        <v>57</v>
      </c>
      <c r="Y38" s="100" t="s">
        <v>74</v>
      </c>
      <c r="Z38" s="100" t="s">
        <v>48</v>
      </c>
      <c r="AA38" s="100"/>
      <c r="AB38" s="114"/>
      <c r="AC38" s="172"/>
    </row>
    <row r="39" spans="1:29" s="97" customFormat="1" ht="48" customHeight="1">
      <c r="A39" s="164"/>
      <c r="B39" s="165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00" t="s">
        <v>247</v>
      </c>
      <c r="Y39" s="100" t="s">
        <v>74</v>
      </c>
      <c r="Z39" s="100" t="s">
        <v>48</v>
      </c>
      <c r="AA39" s="100"/>
      <c r="AB39" s="114"/>
      <c r="AC39" s="173"/>
    </row>
    <row r="40" spans="1:29" s="97" customFormat="1" ht="12.75" customHeight="1">
      <c r="A40" s="164" t="s">
        <v>237</v>
      </c>
      <c r="B40" s="165">
        <v>70</v>
      </c>
      <c r="C40" s="164" t="s">
        <v>67</v>
      </c>
      <c r="D40" s="164">
        <v>105</v>
      </c>
      <c r="E40" s="164">
        <v>330</v>
      </c>
      <c r="F40" s="164"/>
      <c r="G40" s="164"/>
      <c r="H40" s="164"/>
      <c r="I40" s="164"/>
      <c r="J40" s="164"/>
      <c r="K40" s="164"/>
      <c r="L40" s="164">
        <v>21</v>
      </c>
      <c r="M40" s="164">
        <v>4</v>
      </c>
      <c r="N40" s="164">
        <v>14</v>
      </c>
      <c r="O40" s="164">
        <v>294</v>
      </c>
      <c r="P40" s="164"/>
      <c r="Q40" s="164" t="s">
        <v>74</v>
      </c>
      <c r="R40" s="164" t="s">
        <v>51</v>
      </c>
      <c r="S40" s="164" t="s">
        <v>47</v>
      </c>
      <c r="T40" s="164" t="s">
        <v>47</v>
      </c>
      <c r="U40" s="164" t="s">
        <v>48</v>
      </c>
      <c r="V40" s="164" t="s">
        <v>250</v>
      </c>
      <c r="W40" s="164"/>
      <c r="X40" s="100" t="s">
        <v>57</v>
      </c>
      <c r="Y40" s="100" t="s">
        <v>74</v>
      </c>
      <c r="Z40" s="100" t="s">
        <v>52</v>
      </c>
      <c r="AA40" s="100"/>
      <c r="AB40" s="114"/>
      <c r="AC40" s="171" t="s">
        <v>50</v>
      </c>
    </row>
    <row r="41" spans="1:29" s="97" customFormat="1" ht="60" customHeight="1">
      <c r="A41" s="164"/>
      <c r="B41" s="165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00" t="s">
        <v>61</v>
      </c>
      <c r="Y41" s="100" t="s">
        <v>74</v>
      </c>
      <c r="Z41" s="100" t="s">
        <v>52</v>
      </c>
      <c r="AA41" s="100" t="s">
        <v>251</v>
      </c>
      <c r="AB41" s="114"/>
      <c r="AC41" s="173"/>
    </row>
    <row r="42" spans="1:29" s="97" customFormat="1" ht="12.75" customHeight="1">
      <c r="A42" s="164" t="s">
        <v>237</v>
      </c>
      <c r="B42" s="165">
        <v>71</v>
      </c>
      <c r="C42" s="164" t="s">
        <v>69</v>
      </c>
      <c r="D42" s="164">
        <v>52</v>
      </c>
      <c r="E42" s="164">
        <v>163</v>
      </c>
      <c r="F42" s="164"/>
      <c r="G42" s="164"/>
      <c r="H42" s="164"/>
      <c r="I42" s="164"/>
      <c r="J42" s="164"/>
      <c r="K42" s="164"/>
      <c r="L42" s="164">
        <v>19</v>
      </c>
      <c r="M42" s="164">
        <v>2</v>
      </c>
      <c r="N42" s="164">
        <v>10</v>
      </c>
      <c r="O42" s="164">
        <v>190</v>
      </c>
      <c r="P42" s="164"/>
      <c r="Q42" s="164" t="s">
        <v>45</v>
      </c>
      <c r="R42" s="164" t="s">
        <v>51</v>
      </c>
      <c r="S42" s="164" t="s">
        <v>52</v>
      </c>
      <c r="T42" s="164" t="s">
        <v>47</v>
      </c>
      <c r="U42" s="164" t="s">
        <v>47</v>
      </c>
      <c r="V42" s="164" t="s">
        <v>89</v>
      </c>
      <c r="W42" s="164"/>
      <c r="X42" s="100" t="s">
        <v>53</v>
      </c>
      <c r="Y42" s="100" t="s">
        <v>74</v>
      </c>
      <c r="Z42" s="100" t="s">
        <v>47</v>
      </c>
      <c r="AA42" s="100"/>
      <c r="AB42" s="114"/>
      <c r="AC42" s="171" t="s">
        <v>50</v>
      </c>
    </row>
    <row r="43" spans="1:29" s="97" customFormat="1" ht="54" customHeight="1">
      <c r="A43" s="164"/>
      <c r="B43" s="165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00" t="s">
        <v>61</v>
      </c>
      <c r="Y43" s="100" t="s">
        <v>74</v>
      </c>
      <c r="Z43" s="100" t="s">
        <v>47</v>
      </c>
      <c r="AA43" s="100" t="s">
        <v>252</v>
      </c>
      <c r="AB43" s="114"/>
      <c r="AC43" s="173"/>
    </row>
    <row r="44" spans="1:29" s="97" customFormat="1" ht="24" customHeight="1">
      <c r="A44" s="164" t="s">
        <v>237</v>
      </c>
      <c r="B44" s="165">
        <v>72</v>
      </c>
      <c r="C44" s="164" t="s">
        <v>69</v>
      </c>
      <c r="D44" s="164">
        <v>53</v>
      </c>
      <c r="E44" s="164">
        <v>167</v>
      </c>
      <c r="F44" s="164"/>
      <c r="G44" s="164"/>
      <c r="H44" s="164"/>
      <c r="I44" s="164"/>
      <c r="J44" s="164"/>
      <c r="K44" s="164"/>
      <c r="L44" s="164">
        <v>18</v>
      </c>
      <c r="M44" s="164">
        <v>2</v>
      </c>
      <c r="N44" s="164">
        <v>9</v>
      </c>
      <c r="O44" s="164">
        <v>162</v>
      </c>
      <c r="P44" s="164"/>
      <c r="Q44" s="164" t="s">
        <v>45</v>
      </c>
      <c r="R44" s="164" t="s">
        <v>51</v>
      </c>
      <c r="S44" s="164" t="s">
        <v>52</v>
      </c>
      <c r="T44" s="164" t="s">
        <v>47</v>
      </c>
      <c r="U44" s="164" t="s">
        <v>48</v>
      </c>
      <c r="V44" s="164" t="s">
        <v>253</v>
      </c>
      <c r="W44" s="164"/>
      <c r="X44" s="100" t="s">
        <v>55</v>
      </c>
      <c r="Y44" s="100" t="s">
        <v>74</v>
      </c>
      <c r="Z44" s="100" t="s">
        <v>48</v>
      </c>
      <c r="AA44" s="100" t="s">
        <v>56</v>
      </c>
      <c r="AB44" s="114"/>
      <c r="AC44" s="171" t="s">
        <v>50</v>
      </c>
    </row>
    <row r="45" spans="1:29" s="97" customFormat="1" ht="12.75" customHeight="1">
      <c r="A45" s="164"/>
      <c r="B45" s="165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00" t="s">
        <v>57</v>
      </c>
      <c r="Y45" s="100" t="s">
        <v>74</v>
      </c>
      <c r="Z45" s="100" t="s">
        <v>48</v>
      </c>
      <c r="AA45" s="100"/>
      <c r="AB45" s="114"/>
      <c r="AC45" s="172"/>
    </row>
    <row r="46" spans="1:29" s="97" customFormat="1" ht="36" customHeight="1">
      <c r="A46" s="164"/>
      <c r="B46" s="165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00" t="s">
        <v>68</v>
      </c>
      <c r="Y46" s="100" t="s">
        <v>74</v>
      </c>
      <c r="Z46" s="100" t="s">
        <v>48</v>
      </c>
      <c r="AA46" s="100"/>
      <c r="AB46" s="114"/>
      <c r="AC46" s="173"/>
    </row>
    <row r="47" spans="1:29" s="97" customFormat="1" ht="12.75" customHeight="1">
      <c r="A47" s="164" t="s">
        <v>237</v>
      </c>
      <c r="B47" s="165">
        <v>73</v>
      </c>
      <c r="C47" s="164" t="s">
        <v>81</v>
      </c>
      <c r="D47" s="164">
        <v>28</v>
      </c>
      <c r="E47" s="164">
        <v>88</v>
      </c>
      <c r="F47" s="164"/>
      <c r="G47" s="164"/>
      <c r="H47" s="164"/>
      <c r="I47" s="164"/>
      <c r="J47" s="164"/>
      <c r="K47" s="164"/>
      <c r="L47" s="164">
        <v>14</v>
      </c>
      <c r="M47" s="164">
        <v>1</v>
      </c>
      <c r="N47" s="164">
        <v>9</v>
      </c>
      <c r="O47" s="164">
        <v>126</v>
      </c>
      <c r="P47" s="164"/>
      <c r="Q47" s="164" t="s">
        <v>48</v>
      </c>
      <c r="R47" s="164" t="s">
        <v>51</v>
      </c>
      <c r="S47" s="164" t="s">
        <v>52</v>
      </c>
      <c r="T47" s="164" t="s">
        <v>52</v>
      </c>
      <c r="U47" s="164" t="s">
        <v>52</v>
      </c>
      <c r="V47" s="164"/>
      <c r="W47" s="164"/>
      <c r="X47" s="100" t="s">
        <v>53</v>
      </c>
      <c r="Y47" s="100" t="s">
        <v>74</v>
      </c>
      <c r="Z47" s="100" t="s">
        <v>48</v>
      </c>
      <c r="AA47" s="100"/>
      <c r="AB47" s="114"/>
      <c r="AC47" s="171" t="s">
        <v>50</v>
      </c>
    </row>
    <row r="48" spans="1:29" s="97" customFormat="1" ht="36" customHeight="1">
      <c r="A48" s="164"/>
      <c r="B48" s="165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00" t="s">
        <v>68</v>
      </c>
      <c r="Y48" s="100" t="s">
        <v>74</v>
      </c>
      <c r="Z48" s="100" t="s">
        <v>47</v>
      </c>
      <c r="AA48" s="100"/>
      <c r="AB48" s="114"/>
      <c r="AC48" s="173"/>
    </row>
    <row r="49" spans="1:29" s="97" customFormat="1" ht="12.75" customHeight="1">
      <c r="A49" s="164" t="s">
        <v>237</v>
      </c>
      <c r="B49" s="165">
        <v>74</v>
      </c>
      <c r="C49" s="164" t="s">
        <v>69</v>
      </c>
      <c r="D49" s="164">
        <v>56</v>
      </c>
      <c r="E49" s="164">
        <v>176</v>
      </c>
      <c r="F49" s="164"/>
      <c r="G49" s="164"/>
      <c r="H49" s="164"/>
      <c r="I49" s="164"/>
      <c r="J49" s="164"/>
      <c r="K49" s="164"/>
      <c r="L49" s="164">
        <v>18</v>
      </c>
      <c r="M49" s="164">
        <v>2</v>
      </c>
      <c r="N49" s="164">
        <v>13</v>
      </c>
      <c r="O49" s="164">
        <v>234</v>
      </c>
      <c r="P49" s="164"/>
      <c r="Q49" s="164" t="s">
        <v>45</v>
      </c>
      <c r="R49" s="164" t="s">
        <v>51</v>
      </c>
      <c r="S49" s="164" t="s">
        <v>47</v>
      </c>
      <c r="T49" s="164" t="s">
        <v>48</v>
      </c>
      <c r="U49" s="164" t="s">
        <v>48</v>
      </c>
      <c r="V49" s="164" t="s">
        <v>254</v>
      </c>
      <c r="W49" s="164"/>
      <c r="X49" s="100" t="s">
        <v>53</v>
      </c>
      <c r="Y49" s="100" t="s">
        <v>74</v>
      </c>
      <c r="Z49" s="100" t="s">
        <v>47</v>
      </c>
      <c r="AA49" s="100"/>
      <c r="AB49" s="114"/>
      <c r="AC49" s="171" t="s">
        <v>50</v>
      </c>
    </row>
    <row r="50" spans="1:29" s="97" customFormat="1" ht="48" customHeight="1">
      <c r="A50" s="164"/>
      <c r="B50" s="165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00" t="s">
        <v>247</v>
      </c>
      <c r="Y50" s="100" t="s">
        <v>74</v>
      </c>
      <c r="Z50" s="100" t="s">
        <v>47</v>
      </c>
      <c r="AA50" s="100"/>
      <c r="AB50" s="114"/>
      <c r="AC50" s="172"/>
    </row>
    <row r="51" spans="1:29" s="97" customFormat="1" ht="24" customHeight="1">
      <c r="A51" s="164"/>
      <c r="B51" s="165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00" t="s">
        <v>90</v>
      </c>
      <c r="Y51" s="100" t="s">
        <v>47</v>
      </c>
      <c r="Z51" s="100" t="s">
        <v>47</v>
      </c>
      <c r="AA51" s="100"/>
      <c r="AB51" s="114"/>
      <c r="AC51" s="173"/>
    </row>
    <row r="52" spans="1:29" s="97" customFormat="1" ht="12.75" customHeight="1">
      <c r="A52" s="164" t="s">
        <v>237</v>
      </c>
      <c r="B52" s="165">
        <v>75</v>
      </c>
      <c r="C52" s="164" t="s">
        <v>69</v>
      </c>
      <c r="D52" s="164">
        <v>43</v>
      </c>
      <c r="E52" s="164">
        <v>135</v>
      </c>
      <c r="F52" s="164"/>
      <c r="G52" s="164"/>
      <c r="H52" s="164"/>
      <c r="I52" s="164"/>
      <c r="J52" s="164"/>
      <c r="K52" s="164"/>
      <c r="L52" s="164">
        <v>16</v>
      </c>
      <c r="M52" s="164">
        <v>1</v>
      </c>
      <c r="N52" s="164">
        <v>9</v>
      </c>
      <c r="O52" s="164">
        <v>144</v>
      </c>
      <c r="P52" s="164"/>
      <c r="Q52" s="164" t="s">
        <v>45</v>
      </c>
      <c r="R52" s="164" t="s">
        <v>51</v>
      </c>
      <c r="S52" s="164" t="s">
        <v>47</v>
      </c>
      <c r="T52" s="164" t="s">
        <v>52</v>
      </c>
      <c r="U52" s="164" t="s">
        <v>52</v>
      </c>
      <c r="V52" s="164"/>
      <c r="W52" s="164"/>
      <c r="X52" s="100" t="s">
        <v>53</v>
      </c>
      <c r="Y52" s="100" t="s">
        <v>74</v>
      </c>
      <c r="Z52" s="100" t="s">
        <v>47</v>
      </c>
      <c r="AA52" s="100"/>
      <c r="AB52" s="114"/>
      <c r="AC52" s="171" t="s">
        <v>50</v>
      </c>
    </row>
    <row r="53" spans="1:29" s="97" customFormat="1" ht="36" customHeight="1">
      <c r="A53" s="164"/>
      <c r="B53" s="165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00" t="s">
        <v>68</v>
      </c>
      <c r="Y53" s="100" t="s">
        <v>74</v>
      </c>
      <c r="Z53" s="100" t="s">
        <v>48</v>
      </c>
      <c r="AA53" s="100"/>
      <c r="AB53" s="114"/>
      <c r="AC53" s="173"/>
    </row>
    <row r="54" spans="1:29" s="97" customFormat="1" ht="12.75" customHeight="1">
      <c r="A54" s="164" t="s">
        <v>237</v>
      </c>
      <c r="B54" s="165">
        <v>79</v>
      </c>
      <c r="C54" s="164" t="s">
        <v>69</v>
      </c>
      <c r="D54" s="164">
        <v>50</v>
      </c>
      <c r="E54" s="164">
        <v>157</v>
      </c>
      <c r="F54" s="164"/>
      <c r="G54" s="164"/>
      <c r="H54" s="164"/>
      <c r="I54" s="164"/>
      <c r="J54" s="164"/>
      <c r="K54" s="164"/>
      <c r="L54" s="164">
        <v>16</v>
      </c>
      <c r="M54" s="164">
        <v>1</v>
      </c>
      <c r="N54" s="164">
        <v>11</v>
      </c>
      <c r="O54" s="164">
        <v>176</v>
      </c>
      <c r="P54" s="164"/>
      <c r="Q54" s="164" t="s">
        <v>45</v>
      </c>
      <c r="R54" s="164" t="s">
        <v>51</v>
      </c>
      <c r="S54" s="164" t="s">
        <v>52</v>
      </c>
      <c r="T54" s="164" t="s">
        <v>47</v>
      </c>
      <c r="U54" s="164" t="s">
        <v>47</v>
      </c>
      <c r="V54" s="164" t="s">
        <v>60</v>
      </c>
      <c r="W54" s="164"/>
      <c r="X54" s="100" t="s">
        <v>53</v>
      </c>
      <c r="Y54" s="100" t="s">
        <v>74</v>
      </c>
      <c r="Z54" s="100" t="s">
        <v>48</v>
      </c>
      <c r="AA54" s="100"/>
      <c r="AB54" s="114"/>
      <c r="AC54" s="171" t="s">
        <v>50</v>
      </c>
    </row>
    <row r="55" spans="1:29" s="97" customFormat="1" ht="60" customHeight="1">
      <c r="A55" s="164"/>
      <c r="B55" s="16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00" t="s">
        <v>61</v>
      </c>
      <c r="Y55" s="100" t="s">
        <v>74</v>
      </c>
      <c r="Z55" s="100" t="s">
        <v>48</v>
      </c>
      <c r="AA55" s="100" t="s">
        <v>255</v>
      </c>
      <c r="AB55" s="114"/>
      <c r="AC55" s="172"/>
    </row>
    <row r="56" spans="1:29" s="97" customFormat="1" ht="36" customHeight="1">
      <c r="A56" s="164"/>
      <c r="B56" s="165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00" t="s">
        <v>68</v>
      </c>
      <c r="Y56" s="100" t="s">
        <v>74</v>
      </c>
      <c r="Z56" s="100" t="s">
        <v>48</v>
      </c>
      <c r="AA56" s="100"/>
      <c r="AB56" s="114"/>
      <c r="AC56" s="173"/>
    </row>
    <row r="57" spans="1:29" s="97" customFormat="1" ht="12.75" customHeight="1">
      <c r="A57" s="164" t="s">
        <v>237</v>
      </c>
      <c r="B57" s="165">
        <v>80</v>
      </c>
      <c r="C57" s="164" t="s">
        <v>69</v>
      </c>
      <c r="D57" s="164">
        <v>54</v>
      </c>
      <c r="E57" s="164">
        <v>170</v>
      </c>
      <c r="F57" s="164"/>
      <c r="G57" s="164"/>
      <c r="H57" s="164"/>
      <c r="I57" s="164"/>
      <c r="J57" s="164"/>
      <c r="K57" s="164"/>
      <c r="L57" s="164">
        <v>16</v>
      </c>
      <c r="M57" s="164">
        <v>1</v>
      </c>
      <c r="N57" s="164">
        <v>10</v>
      </c>
      <c r="O57" s="164">
        <v>160</v>
      </c>
      <c r="P57" s="164"/>
      <c r="Q57" s="164" t="s">
        <v>45</v>
      </c>
      <c r="R57" s="164" t="s">
        <v>51</v>
      </c>
      <c r="S57" s="164" t="s">
        <v>52</v>
      </c>
      <c r="T57" s="164" t="s">
        <v>52</v>
      </c>
      <c r="U57" s="164" t="s">
        <v>52</v>
      </c>
      <c r="V57" s="164"/>
      <c r="W57" s="164"/>
      <c r="X57" s="100" t="s">
        <v>53</v>
      </c>
      <c r="Y57" s="100" t="s">
        <v>74</v>
      </c>
      <c r="Z57" s="100" t="s">
        <v>47</v>
      </c>
      <c r="AA57" s="100"/>
      <c r="AB57" s="114"/>
      <c r="AC57" s="171" t="s">
        <v>50</v>
      </c>
    </row>
    <row r="58" spans="1:29" s="97" customFormat="1" ht="36" customHeight="1">
      <c r="A58" s="164"/>
      <c r="B58" s="165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00" t="s">
        <v>68</v>
      </c>
      <c r="Y58" s="100" t="s">
        <v>74</v>
      </c>
      <c r="Z58" s="100" t="s">
        <v>48</v>
      </c>
      <c r="AA58" s="100"/>
      <c r="AB58" s="114"/>
      <c r="AC58" s="173"/>
    </row>
    <row r="59" spans="1:29" s="97" customFormat="1" ht="40.5" customHeight="1">
      <c r="A59" s="100" t="s">
        <v>237</v>
      </c>
      <c r="B59" s="93">
        <v>81</v>
      </c>
      <c r="C59" s="100" t="s">
        <v>69</v>
      </c>
      <c r="D59" s="100">
        <v>55</v>
      </c>
      <c r="E59" s="100">
        <v>173</v>
      </c>
      <c r="F59" s="100"/>
      <c r="G59" s="100"/>
      <c r="H59" s="100"/>
      <c r="I59" s="100"/>
      <c r="J59" s="100"/>
      <c r="K59" s="100"/>
      <c r="L59" s="100">
        <v>17</v>
      </c>
      <c r="M59" s="100">
        <v>2</v>
      </c>
      <c r="N59" s="100">
        <v>9</v>
      </c>
      <c r="O59" s="100">
        <v>153</v>
      </c>
      <c r="P59" s="100"/>
      <c r="Q59" s="100" t="s">
        <v>45</v>
      </c>
      <c r="R59" s="100" t="s">
        <v>73</v>
      </c>
      <c r="S59" s="100" t="s">
        <v>48</v>
      </c>
      <c r="T59" s="100" t="s">
        <v>48</v>
      </c>
      <c r="U59" s="100" t="s">
        <v>48</v>
      </c>
      <c r="V59" s="100" t="s">
        <v>84</v>
      </c>
      <c r="W59" s="100">
        <v>0.806557595088</v>
      </c>
      <c r="X59" s="101" t="s">
        <v>49</v>
      </c>
      <c r="Y59" s="100"/>
      <c r="Z59" s="100" t="s">
        <v>52</v>
      </c>
      <c r="AA59" s="100"/>
      <c r="AB59" s="114"/>
      <c r="AC59" s="93">
        <v>0.453</v>
      </c>
    </row>
    <row r="60" spans="1:29" s="97" customFormat="1" ht="12.75" customHeight="1">
      <c r="A60" s="164" t="s">
        <v>237</v>
      </c>
      <c r="B60" s="165">
        <v>82</v>
      </c>
      <c r="C60" s="164" t="s">
        <v>69</v>
      </c>
      <c r="D60" s="164">
        <v>41</v>
      </c>
      <c r="E60" s="164">
        <v>129</v>
      </c>
      <c r="F60" s="164"/>
      <c r="G60" s="164"/>
      <c r="H60" s="164"/>
      <c r="I60" s="164"/>
      <c r="J60" s="164"/>
      <c r="K60" s="164"/>
      <c r="L60" s="164">
        <v>15</v>
      </c>
      <c r="M60" s="164">
        <v>1</v>
      </c>
      <c r="N60" s="164">
        <v>10</v>
      </c>
      <c r="O60" s="164">
        <v>150</v>
      </c>
      <c r="P60" s="164"/>
      <c r="Q60" s="164" t="s">
        <v>45</v>
      </c>
      <c r="R60" s="164" t="s">
        <v>51</v>
      </c>
      <c r="S60" s="164" t="s">
        <v>52</v>
      </c>
      <c r="T60" s="164" t="s">
        <v>47</v>
      </c>
      <c r="U60" s="164" t="s">
        <v>47</v>
      </c>
      <c r="V60" s="164" t="s">
        <v>58</v>
      </c>
      <c r="W60" s="164"/>
      <c r="X60" s="100" t="s">
        <v>53</v>
      </c>
      <c r="Y60" s="100" t="s">
        <v>74</v>
      </c>
      <c r="Z60" s="100" t="s">
        <v>47</v>
      </c>
      <c r="AA60" s="100"/>
      <c r="AB60" s="114"/>
      <c r="AC60" s="171" t="s">
        <v>50</v>
      </c>
    </row>
    <row r="61" spans="1:29" s="97" customFormat="1" ht="48" customHeight="1">
      <c r="A61" s="164"/>
      <c r="B61" s="165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00" t="s">
        <v>61</v>
      </c>
      <c r="Y61" s="100" t="s">
        <v>74</v>
      </c>
      <c r="Z61" s="100" t="s">
        <v>47</v>
      </c>
      <c r="AA61" s="100" t="s">
        <v>256</v>
      </c>
      <c r="AB61" s="114"/>
      <c r="AC61" s="172"/>
    </row>
    <row r="62" spans="1:29" s="97" customFormat="1" ht="36" customHeight="1">
      <c r="A62" s="164"/>
      <c r="B62" s="165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00" t="s">
        <v>68</v>
      </c>
      <c r="Y62" s="100" t="s">
        <v>74</v>
      </c>
      <c r="Z62" s="100" t="s">
        <v>48</v>
      </c>
      <c r="AA62" s="100"/>
      <c r="AB62" s="114"/>
      <c r="AC62" s="173"/>
    </row>
    <row r="63" spans="1:29" s="97" customFormat="1" ht="12.75" customHeight="1">
      <c r="A63" s="164" t="s">
        <v>237</v>
      </c>
      <c r="B63" s="165">
        <v>83</v>
      </c>
      <c r="C63" s="164" t="s">
        <v>69</v>
      </c>
      <c r="D63" s="164">
        <v>48</v>
      </c>
      <c r="E63" s="164">
        <v>151</v>
      </c>
      <c r="F63" s="164"/>
      <c r="G63" s="164"/>
      <c r="H63" s="164"/>
      <c r="I63" s="164"/>
      <c r="J63" s="164"/>
      <c r="K63" s="164"/>
      <c r="L63" s="164">
        <v>19</v>
      </c>
      <c r="M63" s="164">
        <v>1</v>
      </c>
      <c r="N63" s="164">
        <v>10</v>
      </c>
      <c r="O63" s="164">
        <v>190</v>
      </c>
      <c r="P63" s="164"/>
      <c r="Q63" s="164" t="s">
        <v>45</v>
      </c>
      <c r="R63" s="164" t="s">
        <v>51</v>
      </c>
      <c r="S63" s="164" t="s">
        <v>52</v>
      </c>
      <c r="T63" s="164" t="s">
        <v>52</v>
      </c>
      <c r="U63" s="164" t="s">
        <v>47</v>
      </c>
      <c r="V63" s="164" t="s">
        <v>71</v>
      </c>
      <c r="W63" s="164"/>
      <c r="X63" s="100" t="s">
        <v>53</v>
      </c>
      <c r="Y63" s="100" t="s">
        <v>74</v>
      </c>
      <c r="Z63" s="100" t="s">
        <v>48</v>
      </c>
      <c r="AA63" s="100"/>
      <c r="AB63" s="114"/>
      <c r="AC63" s="171" t="s">
        <v>50</v>
      </c>
    </row>
    <row r="64" spans="1:29" s="97" customFormat="1" ht="36" customHeight="1">
      <c r="A64" s="164"/>
      <c r="B64" s="165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00" t="s">
        <v>68</v>
      </c>
      <c r="Y64" s="100" t="s">
        <v>74</v>
      </c>
      <c r="Z64" s="100" t="s">
        <v>47</v>
      </c>
      <c r="AA64" s="100"/>
      <c r="AB64" s="114"/>
      <c r="AC64" s="172"/>
    </row>
    <row r="65" spans="1:29" s="97" customFormat="1" ht="24" customHeight="1">
      <c r="A65" s="164"/>
      <c r="B65" s="165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00" t="s">
        <v>90</v>
      </c>
      <c r="Y65" s="100" t="s">
        <v>47</v>
      </c>
      <c r="Z65" s="100" t="s">
        <v>47</v>
      </c>
      <c r="AA65" s="100"/>
      <c r="AB65" s="114"/>
      <c r="AC65" s="173"/>
    </row>
    <row r="66" spans="1:29" s="97" customFormat="1" ht="12.75" customHeight="1">
      <c r="A66" s="164" t="s">
        <v>237</v>
      </c>
      <c r="B66" s="165">
        <v>84</v>
      </c>
      <c r="C66" s="164" t="s">
        <v>69</v>
      </c>
      <c r="D66" s="164">
        <v>48</v>
      </c>
      <c r="E66" s="164">
        <v>151</v>
      </c>
      <c r="F66" s="164"/>
      <c r="G66" s="164"/>
      <c r="H66" s="164"/>
      <c r="I66" s="164"/>
      <c r="J66" s="164"/>
      <c r="K66" s="164"/>
      <c r="L66" s="164">
        <v>12</v>
      </c>
      <c r="M66" s="164">
        <v>1</v>
      </c>
      <c r="N66" s="164">
        <v>13</v>
      </c>
      <c r="O66" s="164">
        <v>156</v>
      </c>
      <c r="P66" s="164"/>
      <c r="Q66" s="164" t="s">
        <v>45</v>
      </c>
      <c r="R66" s="164" t="s">
        <v>51</v>
      </c>
      <c r="S66" s="164" t="s">
        <v>52</v>
      </c>
      <c r="T66" s="164" t="s">
        <v>47</v>
      </c>
      <c r="U66" s="164" t="s">
        <v>47</v>
      </c>
      <c r="V66" s="164" t="s">
        <v>93</v>
      </c>
      <c r="W66" s="164"/>
      <c r="X66" s="100" t="s">
        <v>53</v>
      </c>
      <c r="Y66" s="100" t="s">
        <v>74</v>
      </c>
      <c r="Z66" s="100" t="s">
        <v>47</v>
      </c>
      <c r="AA66" s="100"/>
      <c r="AB66" s="114"/>
      <c r="AC66" s="171" t="s">
        <v>50</v>
      </c>
    </row>
    <row r="67" spans="1:29" s="97" customFormat="1" ht="36" customHeight="1">
      <c r="A67" s="164"/>
      <c r="B67" s="165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00" t="s">
        <v>68</v>
      </c>
      <c r="Y67" s="100" t="s">
        <v>74</v>
      </c>
      <c r="Z67" s="100" t="s">
        <v>47</v>
      </c>
      <c r="AA67" s="100"/>
      <c r="AB67" s="114"/>
      <c r="AC67" s="172"/>
    </row>
    <row r="68" spans="1:29" s="97" customFormat="1" ht="24" customHeight="1">
      <c r="A68" s="164"/>
      <c r="B68" s="165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00" t="s">
        <v>90</v>
      </c>
      <c r="Y68" s="100" t="s">
        <v>47</v>
      </c>
      <c r="Z68" s="100" t="s">
        <v>52</v>
      </c>
      <c r="AA68" s="100"/>
      <c r="AB68" s="114"/>
      <c r="AC68" s="173"/>
    </row>
    <row r="69" spans="1:29" s="97" customFormat="1" ht="12.75" customHeight="1">
      <c r="A69" s="164" t="s">
        <v>237</v>
      </c>
      <c r="B69" s="165">
        <v>87</v>
      </c>
      <c r="C69" s="164" t="s">
        <v>69</v>
      </c>
      <c r="D69" s="164">
        <v>39</v>
      </c>
      <c r="E69" s="164">
        <v>123</v>
      </c>
      <c r="F69" s="164"/>
      <c r="G69" s="164"/>
      <c r="H69" s="164"/>
      <c r="I69" s="164"/>
      <c r="J69" s="164"/>
      <c r="K69" s="164"/>
      <c r="L69" s="164">
        <v>14</v>
      </c>
      <c r="M69" s="164">
        <v>1</v>
      </c>
      <c r="N69" s="164">
        <v>7</v>
      </c>
      <c r="O69" s="164">
        <v>98</v>
      </c>
      <c r="P69" s="164"/>
      <c r="Q69" s="164" t="s">
        <v>45</v>
      </c>
      <c r="R69" s="164" t="s">
        <v>51</v>
      </c>
      <c r="S69" s="164" t="s">
        <v>52</v>
      </c>
      <c r="T69" s="164" t="s">
        <v>52</v>
      </c>
      <c r="U69" s="164" t="s">
        <v>47</v>
      </c>
      <c r="V69" s="164" t="s">
        <v>257</v>
      </c>
      <c r="W69" s="164"/>
      <c r="X69" s="100" t="s">
        <v>53</v>
      </c>
      <c r="Y69" s="100" t="s">
        <v>74</v>
      </c>
      <c r="Z69" s="100" t="s">
        <v>48</v>
      </c>
      <c r="AA69" s="100"/>
      <c r="AB69" s="114"/>
      <c r="AC69" s="171" t="s">
        <v>50</v>
      </c>
    </row>
    <row r="70" spans="1:29" s="97" customFormat="1" ht="24" customHeight="1">
      <c r="A70" s="164"/>
      <c r="B70" s="165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00" t="s">
        <v>90</v>
      </c>
      <c r="Y70" s="100" t="s">
        <v>47</v>
      </c>
      <c r="Z70" s="100" t="s">
        <v>47</v>
      </c>
      <c r="AA70" s="100"/>
      <c r="AB70" s="114"/>
      <c r="AC70" s="173"/>
    </row>
    <row r="71" spans="1:29" s="97" customFormat="1" ht="12.75" customHeight="1">
      <c r="A71" s="164" t="s">
        <v>237</v>
      </c>
      <c r="B71" s="165">
        <v>88</v>
      </c>
      <c r="C71" s="164" t="s">
        <v>69</v>
      </c>
      <c r="D71" s="164">
        <v>68</v>
      </c>
      <c r="E71" s="164">
        <v>214</v>
      </c>
      <c r="F71" s="164"/>
      <c r="G71" s="164"/>
      <c r="H71" s="164"/>
      <c r="I71" s="164"/>
      <c r="J71" s="164"/>
      <c r="K71" s="164"/>
      <c r="L71" s="164">
        <v>17</v>
      </c>
      <c r="M71" s="164">
        <v>1</v>
      </c>
      <c r="N71" s="164">
        <v>11</v>
      </c>
      <c r="O71" s="164">
        <v>187</v>
      </c>
      <c r="P71" s="164"/>
      <c r="Q71" s="164" t="s">
        <v>74</v>
      </c>
      <c r="R71" s="164" t="s">
        <v>51</v>
      </c>
      <c r="S71" s="164" t="s">
        <v>47</v>
      </c>
      <c r="T71" s="164" t="s">
        <v>47</v>
      </c>
      <c r="U71" s="164" t="s">
        <v>48</v>
      </c>
      <c r="V71" s="164" t="s">
        <v>99</v>
      </c>
      <c r="W71" s="164"/>
      <c r="X71" s="100" t="s">
        <v>53</v>
      </c>
      <c r="Y71" s="100" t="s">
        <v>74</v>
      </c>
      <c r="Z71" s="100" t="s">
        <v>47</v>
      </c>
      <c r="AA71" s="100"/>
      <c r="AB71" s="114"/>
      <c r="AC71" s="171" t="s">
        <v>50</v>
      </c>
    </row>
    <row r="72" spans="1:29" s="97" customFormat="1" ht="60" customHeight="1">
      <c r="A72" s="164"/>
      <c r="B72" s="165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00" t="s">
        <v>61</v>
      </c>
      <c r="Y72" s="100" t="s">
        <v>74</v>
      </c>
      <c r="Z72" s="100" t="s">
        <v>47</v>
      </c>
      <c r="AA72" s="100" t="s">
        <v>258</v>
      </c>
      <c r="AB72" s="114"/>
      <c r="AC72" s="172"/>
    </row>
    <row r="73" spans="1:29" s="97" customFormat="1" ht="36" customHeight="1">
      <c r="A73" s="164"/>
      <c r="B73" s="165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00" t="s">
        <v>68</v>
      </c>
      <c r="Y73" s="100" t="s">
        <v>74</v>
      </c>
      <c r="Z73" s="100" t="s">
        <v>47</v>
      </c>
      <c r="AA73" s="100"/>
      <c r="AB73" s="114"/>
      <c r="AC73" s="173"/>
    </row>
    <row r="74" spans="1:29" s="97" customFormat="1" ht="12.75" customHeight="1">
      <c r="A74" s="164" t="s">
        <v>237</v>
      </c>
      <c r="B74" s="165">
        <v>89</v>
      </c>
      <c r="C74" s="164" t="s">
        <v>81</v>
      </c>
      <c r="D74" s="164">
        <v>44</v>
      </c>
      <c r="E74" s="164">
        <v>138</v>
      </c>
      <c r="F74" s="164"/>
      <c r="G74" s="164"/>
      <c r="H74" s="164"/>
      <c r="I74" s="164"/>
      <c r="J74" s="164"/>
      <c r="K74" s="164"/>
      <c r="L74" s="164">
        <v>16</v>
      </c>
      <c r="M74" s="164">
        <v>1</v>
      </c>
      <c r="N74" s="164">
        <v>9</v>
      </c>
      <c r="O74" s="164">
        <v>144</v>
      </c>
      <c r="P74" s="164"/>
      <c r="Q74" s="164" t="s">
        <v>45</v>
      </c>
      <c r="R74" s="164" t="s">
        <v>51</v>
      </c>
      <c r="S74" s="164" t="s">
        <v>52</v>
      </c>
      <c r="T74" s="164" t="s">
        <v>47</v>
      </c>
      <c r="U74" s="164" t="s">
        <v>47</v>
      </c>
      <c r="V74" s="164" t="s">
        <v>82</v>
      </c>
      <c r="W74" s="164"/>
      <c r="X74" s="100" t="s">
        <v>53</v>
      </c>
      <c r="Y74" s="100" t="s">
        <v>74</v>
      </c>
      <c r="Z74" s="100" t="s">
        <v>48</v>
      </c>
      <c r="AA74" s="100"/>
      <c r="AB74" s="114"/>
      <c r="AC74" s="171" t="s">
        <v>50</v>
      </c>
    </row>
    <row r="75" spans="1:29" s="97" customFormat="1" ht="36" customHeight="1">
      <c r="A75" s="164"/>
      <c r="B75" s="165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00" t="s">
        <v>68</v>
      </c>
      <c r="Y75" s="100" t="s">
        <v>74</v>
      </c>
      <c r="Z75" s="100" t="s">
        <v>48</v>
      </c>
      <c r="AA75" s="100"/>
      <c r="AB75" s="114"/>
      <c r="AC75" s="172"/>
    </row>
    <row r="76" spans="1:29" s="97" customFormat="1" ht="24" customHeight="1">
      <c r="A76" s="164"/>
      <c r="B76" s="165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00" t="s">
        <v>90</v>
      </c>
      <c r="Y76" s="100" t="s">
        <v>47</v>
      </c>
      <c r="Z76" s="100" t="s">
        <v>52</v>
      </c>
      <c r="AA76" s="100"/>
      <c r="AB76" s="114"/>
      <c r="AC76" s="173"/>
    </row>
    <row r="77" spans="1:29" s="97" customFormat="1" ht="12.75" customHeight="1">
      <c r="A77" s="164" t="s">
        <v>237</v>
      </c>
      <c r="B77" s="165">
        <v>90</v>
      </c>
      <c r="C77" s="164" t="s">
        <v>81</v>
      </c>
      <c r="D77" s="164">
        <v>51</v>
      </c>
      <c r="E77" s="164">
        <v>160</v>
      </c>
      <c r="F77" s="164"/>
      <c r="G77" s="164"/>
      <c r="H77" s="164"/>
      <c r="I77" s="164"/>
      <c r="J77" s="164"/>
      <c r="K77" s="164"/>
      <c r="L77" s="164">
        <v>16</v>
      </c>
      <c r="M77" s="164">
        <v>1</v>
      </c>
      <c r="N77" s="164">
        <v>9</v>
      </c>
      <c r="O77" s="164">
        <v>144</v>
      </c>
      <c r="P77" s="164"/>
      <c r="Q77" s="164" t="s">
        <v>45</v>
      </c>
      <c r="R77" s="164" t="s">
        <v>51</v>
      </c>
      <c r="S77" s="164" t="s">
        <v>52</v>
      </c>
      <c r="T77" s="164" t="s">
        <v>52</v>
      </c>
      <c r="U77" s="164" t="s">
        <v>47</v>
      </c>
      <c r="V77" s="164" t="s">
        <v>82</v>
      </c>
      <c r="W77" s="164"/>
      <c r="X77" s="100" t="s">
        <v>53</v>
      </c>
      <c r="Y77" s="100" t="s">
        <v>74</v>
      </c>
      <c r="Z77" s="100" t="s">
        <v>48</v>
      </c>
      <c r="AA77" s="100"/>
      <c r="AB77" s="114"/>
      <c r="AC77" s="171" t="s">
        <v>50</v>
      </c>
    </row>
    <row r="78" spans="1:29" s="97" customFormat="1" ht="36" customHeight="1">
      <c r="A78" s="164"/>
      <c r="B78" s="165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00" t="s">
        <v>68</v>
      </c>
      <c r="Y78" s="100" t="s">
        <v>74</v>
      </c>
      <c r="Z78" s="100" t="s">
        <v>48</v>
      </c>
      <c r="AA78" s="100"/>
      <c r="AB78" s="114"/>
      <c r="AC78" s="172"/>
    </row>
    <row r="79" spans="1:29" s="97" customFormat="1" ht="24" customHeight="1">
      <c r="A79" s="164"/>
      <c r="B79" s="165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00" t="s">
        <v>90</v>
      </c>
      <c r="Y79" s="100" t="s">
        <v>47</v>
      </c>
      <c r="Z79" s="100" t="s">
        <v>52</v>
      </c>
      <c r="AA79" s="100"/>
      <c r="AB79" s="114"/>
      <c r="AC79" s="173"/>
    </row>
    <row r="80" spans="1:29" s="97" customFormat="1" ht="12.75" customHeight="1">
      <c r="A80" s="164" t="s">
        <v>237</v>
      </c>
      <c r="B80" s="165">
        <v>91</v>
      </c>
      <c r="C80" s="164" t="s">
        <v>81</v>
      </c>
      <c r="D80" s="164">
        <v>26</v>
      </c>
      <c r="E80" s="164">
        <v>82</v>
      </c>
      <c r="F80" s="164"/>
      <c r="G80" s="164"/>
      <c r="H80" s="164"/>
      <c r="I80" s="164"/>
      <c r="J80" s="164"/>
      <c r="K80" s="164"/>
      <c r="L80" s="164">
        <v>12</v>
      </c>
      <c r="M80" s="164">
        <v>1</v>
      </c>
      <c r="N80" s="164">
        <v>7</v>
      </c>
      <c r="O80" s="164">
        <v>84</v>
      </c>
      <c r="P80" s="164"/>
      <c r="Q80" s="164" t="s">
        <v>48</v>
      </c>
      <c r="R80" s="164" t="s">
        <v>51</v>
      </c>
      <c r="S80" s="164" t="s">
        <v>52</v>
      </c>
      <c r="T80" s="164" t="s">
        <v>52</v>
      </c>
      <c r="U80" s="164" t="s">
        <v>52</v>
      </c>
      <c r="V80" s="164"/>
      <c r="W80" s="164"/>
      <c r="X80" s="100" t="s">
        <v>53</v>
      </c>
      <c r="Y80" s="100" t="s">
        <v>74</v>
      </c>
      <c r="Z80" s="100" t="s">
        <v>48</v>
      </c>
      <c r="AA80" s="100"/>
      <c r="AB80" s="114"/>
      <c r="AC80" s="171" t="s">
        <v>50</v>
      </c>
    </row>
    <row r="81" spans="1:29" s="97" customFormat="1" ht="36" customHeight="1">
      <c r="A81" s="164"/>
      <c r="B81" s="165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00" t="s">
        <v>68</v>
      </c>
      <c r="Y81" s="100" t="s">
        <v>74</v>
      </c>
      <c r="Z81" s="100" t="s">
        <v>47</v>
      </c>
      <c r="AA81" s="100"/>
      <c r="AB81" s="114"/>
      <c r="AC81" s="172"/>
    </row>
    <row r="82" spans="1:29" s="97" customFormat="1" ht="24" customHeight="1">
      <c r="A82" s="164"/>
      <c r="B82" s="165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00" t="s">
        <v>90</v>
      </c>
      <c r="Y82" s="100" t="s">
        <v>47</v>
      </c>
      <c r="Z82" s="100" t="s">
        <v>47</v>
      </c>
      <c r="AA82" s="100"/>
      <c r="AB82" s="114"/>
      <c r="AC82" s="173"/>
    </row>
    <row r="83" spans="1:29" s="97" customFormat="1" ht="12.75" customHeight="1">
      <c r="A83" s="164" t="s">
        <v>237</v>
      </c>
      <c r="B83" s="165">
        <v>92</v>
      </c>
      <c r="C83" s="164" t="s">
        <v>69</v>
      </c>
      <c r="D83" s="164">
        <v>22</v>
      </c>
      <c r="E83" s="164">
        <v>69</v>
      </c>
      <c r="F83" s="164"/>
      <c r="G83" s="164"/>
      <c r="H83" s="164"/>
      <c r="I83" s="164"/>
      <c r="J83" s="164"/>
      <c r="K83" s="164"/>
      <c r="L83" s="164">
        <v>11</v>
      </c>
      <c r="M83" s="164">
        <v>2</v>
      </c>
      <c r="N83" s="164">
        <v>6</v>
      </c>
      <c r="O83" s="164">
        <v>66</v>
      </c>
      <c r="P83" s="164"/>
      <c r="Q83" s="164" t="s">
        <v>48</v>
      </c>
      <c r="R83" s="164" t="s">
        <v>51</v>
      </c>
      <c r="S83" s="164" t="s">
        <v>52</v>
      </c>
      <c r="T83" s="164" t="s">
        <v>52</v>
      </c>
      <c r="U83" s="164" t="s">
        <v>52</v>
      </c>
      <c r="V83" s="164"/>
      <c r="W83" s="164"/>
      <c r="X83" s="100" t="s">
        <v>53</v>
      </c>
      <c r="Y83" s="100" t="s">
        <v>74</v>
      </c>
      <c r="Z83" s="100" t="s">
        <v>47</v>
      </c>
      <c r="AA83" s="100"/>
      <c r="AB83" s="114"/>
      <c r="AC83" s="171" t="s">
        <v>50</v>
      </c>
    </row>
    <row r="84" spans="1:29" s="97" customFormat="1" ht="36" customHeight="1">
      <c r="A84" s="164"/>
      <c r="B84" s="165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00" t="s">
        <v>68</v>
      </c>
      <c r="Y84" s="100" t="s">
        <v>74</v>
      </c>
      <c r="Z84" s="100" t="s">
        <v>47</v>
      </c>
      <c r="AA84" s="100"/>
      <c r="AB84" s="114"/>
      <c r="AC84" s="173"/>
    </row>
    <row r="85" spans="1:29" s="97" customFormat="1" ht="12.75" customHeight="1">
      <c r="A85" s="164" t="s">
        <v>237</v>
      </c>
      <c r="B85" s="165">
        <v>93</v>
      </c>
      <c r="C85" s="164" t="s">
        <v>81</v>
      </c>
      <c r="D85" s="164">
        <v>23</v>
      </c>
      <c r="E85" s="164">
        <v>72</v>
      </c>
      <c r="F85" s="164"/>
      <c r="G85" s="164"/>
      <c r="H85" s="164"/>
      <c r="I85" s="164"/>
      <c r="J85" s="164"/>
      <c r="K85" s="164"/>
      <c r="L85" s="164">
        <v>12</v>
      </c>
      <c r="M85" s="164">
        <v>1</v>
      </c>
      <c r="N85" s="164">
        <v>7</v>
      </c>
      <c r="O85" s="164">
        <v>84</v>
      </c>
      <c r="P85" s="164"/>
      <c r="Q85" s="164" t="s">
        <v>48</v>
      </c>
      <c r="R85" s="164" t="s">
        <v>51</v>
      </c>
      <c r="S85" s="164" t="s">
        <v>52</v>
      </c>
      <c r="T85" s="164" t="s">
        <v>52</v>
      </c>
      <c r="U85" s="164" t="s">
        <v>52</v>
      </c>
      <c r="V85" s="164"/>
      <c r="W85" s="164"/>
      <c r="X85" s="100" t="s">
        <v>53</v>
      </c>
      <c r="Y85" s="100" t="s">
        <v>74</v>
      </c>
      <c r="Z85" s="100" t="s">
        <v>48</v>
      </c>
      <c r="AA85" s="100"/>
      <c r="AB85" s="114"/>
      <c r="AC85" s="171" t="s">
        <v>50</v>
      </c>
    </row>
    <row r="86" spans="1:29" s="97" customFormat="1" ht="36" customHeight="1">
      <c r="A86" s="164"/>
      <c r="B86" s="165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00" t="s">
        <v>68</v>
      </c>
      <c r="Y86" s="100" t="s">
        <v>74</v>
      </c>
      <c r="Z86" s="100" t="s">
        <v>48</v>
      </c>
      <c r="AA86" s="100"/>
      <c r="AB86" s="114"/>
      <c r="AC86" s="173"/>
    </row>
    <row r="87" spans="1:29" s="97" customFormat="1" ht="12.75" customHeight="1">
      <c r="A87" s="164" t="s">
        <v>237</v>
      </c>
      <c r="B87" s="165">
        <v>94</v>
      </c>
      <c r="C87" s="164" t="s">
        <v>69</v>
      </c>
      <c r="D87" s="164">
        <v>41</v>
      </c>
      <c r="E87" s="164">
        <v>129</v>
      </c>
      <c r="F87" s="164"/>
      <c r="G87" s="164"/>
      <c r="H87" s="164"/>
      <c r="I87" s="164"/>
      <c r="J87" s="164"/>
      <c r="K87" s="164"/>
      <c r="L87" s="164">
        <v>15</v>
      </c>
      <c r="M87" s="164">
        <v>1</v>
      </c>
      <c r="N87" s="164">
        <v>10</v>
      </c>
      <c r="O87" s="164">
        <v>150</v>
      </c>
      <c r="P87" s="164"/>
      <c r="Q87" s="164" t="s">
        <v>45</v>
      </c>
      <c r="R87" s="164" t="s">
        <v>51</v>
      </c>
      <c r="S87" s="164" t="s">
        <v>52</v>
      </c>
      <c r="T87" s="164" t="s">
        <v>52</v>
      </c>
      <c r="U87" s="164" t="s">
        <v>52</v>
      </c>
      <c r="V87" s="164"/>
      <c r="W87" s="164"/>
      <c r="X87" s="100" t="s">
        <v>53</v>
      </c>
      <c r="Y87" s="100" t="s">
        <v>74</v>
      </c>
      <c r="Z87" s="100" t="s">
        <v>47</v>
      </c>
      <c r="AA87" s="100"/>
      <c r="AB87" s="114"/>
      <c r="AC87" s="171" t="s">
        <v>50</v>
      </c>
    </row>
    <row r="88" spans="1:29" s="97" customFormat="1" ht="36" customHeight="1">
      <c r="A88" s="164"/>
      <c r="B88" s="165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00" t="s">
        <v>68</v>
      </c>
      <c r="Y88" s="100" t="s">
        <v>74</v>
      </c>
      <c r="Z88" s="100" t="s">
        <v>47</v>
      </c>
      <c r="AA88" s="100"/>
      <c r="AB88" s="114"/>
      <c r="AC88" s="172"/>
    </row>
    <row r="89" spans="1:29" s="97" customFormat="1" ht="24" customHeight="1">
      <c r="A89" s="164"/>
      <c r="B89" s="165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00" t="s">
        <v>90</v>
      </c>
      <c r="Y89" s="100" t="s">
        <v>47</v>
      </c>
      <c r="Z89" s="100" t="s">
        <v>52</v>
      </c>
      <c r="AA89" s="100"/>
      <c r="AB89" s="114"/>
      <c r="AC89" s="173"/>
    </row>
    <row r="90" spans="1:29" s="97" customFormat="1" ht="12.75" customHeight="1">
      <c r="A90" s="164" t="s">
        <v>237</v>
      </c>
      <c r="B90" s="165">
        <v>95</v>
      </c>
      <c r="C90" s="164" t="s">
        <v>81</v>
      </c>
      <c r="D90" s="164">
        <v>24</v>
      </c>
      <c r="E90" s="164">
        <v>75</v>
      </c>
      <c r="F90" s="164"/>
      <c r="G90" s="164"/>
      <c r="H90" s="164"/>
      <c r="I90" s="164"/>
      <c r="J90" s="164"/>
      <c r="K90" s="164"/>
      <c r="L90" s="164">
        <v>11</v>
      </c>
      <c r="M90" s="164">
        <v>1</v>
      </c>
      <c r="N90" s="164">
        <v>6</v>
      </c>
      <c r="O90" s="164">
        <v>66</v>
      </c>
      <c r="P90" s="164"/>
      <c r="Q90" s="164" t="s">
        <v>48</v>
      </c>
      <c r="R90" s="164" t="s">
        <v>51</v>
      </c>
      <c r="S90" s="164" t="s">
        <v>52</v>
      </c>
      <c r="T90" s="164" t="s">
        <v>52</v>
      </c>
      <c r="U90" s="164" t="s">
        <v>52</v>
      </c>
      <c r="V90" s="164"/>
      <c r="W90" s="164"/>
      <c r="X90" s="100" t="s">
        <v>53</v>
      </c>
      <c r="Y90" s="100" t="s">
        <v>74</v>
      </c>
      <c r="Z90" s="100" t="s">
        <v>47</v>
      </c>
      <c r="AA90" s="100"/>
      <c r="AB90" s="114"/>
      <c r="AC90" s="171" t="s">
        <v>50</v>
      </c>
    </row>
    <row r="91" spans="1:29" s="97" customFormat="1" ht="36" customHeight="1">
      <c r="A91" s="164"/>
      <c r="B91" s="165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00" t="s">
        <v>68</v>
      </c>
      <c r="Y91" s="100" t="s">
        <v>74</v>
      </c>
      <c r="Z91" s="100" t="s">
        <v>48</v>
      </c>
      <c r="AA91" s="100"/>
      <c r="AB91" s="114"/>
      <c r="AC91" s="173"/>
    </row>
    <row r="92" spans="1:29" s="97" customFormat="1" ht="12.75" customHeight="1">
      <c r="A92" s="164" t="s">
        <v>237</v>
      </c>
      <c r="B92" s="165">
        <v>96</v>
      </c>
      <c r="C92" s="164" t="s">
        <v>69</v>
      </c>
      <c r="D92" s="164">
        <v>62</v>
      </c>
      <c r="E92" s="164">
        <v>195</v>
      </c>
      <c r="F92" s="164"/>
      <c r="G92" s="164"/>
      <c r="H92" s="164"/>
      <c r="I92" s="164"/>
      <c r="J92" s="164"/>
      <c r="K92" s="164"/>
      <c r="L92" s="164">
        <v>18</v>
      </c>
      <c r="M92" s="164">
        <v>2</v>
      </c>
      <c r="N92" s="164">
        <v>11</v>
      </c>
      <c r="O92" s="164">
        <v>198</v>
      </c>
      <c r="P92" s="164"/>
      <c r="Q92" s="164" t="s">
        <v>45</v>
      </c>
      <c r="R92" s="164" t="s">
        <v>51</v>
      </c>
      <c r="S92" s="164" t="s">
        <v>52</v>
      </c>
      <c r="T92" s="164" t="s">
        <v>47</v>
      </c>
      <c r="U92" s="164" t="s">
        <v>47</v>
      </c>
      <c r="V92" s="164" t="s">
        <v>83</v>
      </c>
      <c r="W92" s="164"/>
      <c r="X92" s="100" t="s">
        <v>53</v>
      </c>
      <c r="Y92" s="100" t="s">
        <v>74</v>
      </c>
      <c r="Z92" s="100" t="s">
        <v>47</v>
      </c>
      <c r="AA92" s="100"/>
      <c r="AB92" s="114"/>
      <c r="AC92" s="171" t="s">
        <v>50</v>
      </c>
    </row>
    <row r="93" spans="1:29" s="97" customFormat="1" ht="53.25" customHeight="1">
      <c r="A93" s="164"/>
      <c r="B93" s="165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00" t="s">
        <v>61</v>
      </c>
      <c r="Y93" s="100" t="s">
        <v>74</v>
      </c>
      <c r="Z93" s="100" t="s">
        <v>47</v>
      </c>
      <c r="AA93" s="100" t="s">
        <v>252</v>
      </c>
      <c r="AB93" s="114"/>
      <c r="AC93" s="172"/>
    </row>
    <row r="94" spans="1:29" s="97" customFormat="1" ht="36" customHeight="1">
      <c r="A94" s="164"/>
      <c r="B94" s="165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00" t="s">
        <v>68</v>
      </c>
      <c r="Y94" s="100" t="s">
        <v>74</v>
      </c>
      <c r="Z94" s="100" t="s">
        <v>47</v>
      </c>
      <c r="AA94" s="100"/>
      <c r="AB94" s="114"/>
      <c r="AC94" s="173"/>
    </row>
    <row r="95" spans="1:29" s="97" customFormat="1" ht="12.75" customHeight="1">
      <c r="A95" s="164" t="s">
        <v>237</v>
      </c>
      <c r="B95" s="165">
        <v>97</v>
      </c>
      <c r="C95" s="164" t="s">
        <v>69</v>
      </c>
      <c r="D95" s="164">
        <v>51</v>
      </c>
      <c r="E95" s="164">
        <v>160</v>
      </c>
      <c r="F95" s="164"/>
      <c r="G95" s="164"/>
      <c r="H95" s="164"/>
      <c r="I95" s="164"/>
      <c r="J95" s="164"/>
      <c r="K95" s="164"/>
      <c r="L95" s="164">
        <v>19</v>
      </c>
      <c r="M95" s="164">
        <v>1</v>
      </c>
      <c r="N95" s="164">
        <v>9</v>
      </c>
      <c r="O95" s="164">
        <v>171</v>
      </c>
      <c r="P95" s="164"/>
      <c r="Q95" s="164" t="s">
        <v>45</v>
      </c>
      <c r="R95" s="164" t="s">
        <v>51</v>
      </c>
      <c r="S95" s="164" t="s">
        <v>52</v>
      </c>
      <c r="T95" s="164" t="s">
        <v>47</v>
      </c>
      <c r="U95" s="164" t="s">
        <v>47</v>
      </c>
      <c r="V95" s="164" t="s">
        <v>259</v>
      </c>
      <c r="W95" s="164"/>
      <c r="X95" s="100" t="s">
        <v>53</v>
      </c>
      <c r="Y95" s="100" t="s">
        <v>74</v>
      </c>
      <c r="Z95" s="100" t="s">
        <v>48</v>
      </c>
      <c r="AA95" s="100"/>
      <c r="AB95" s="114"/>
      <c r="AC95" s="171" t="s">
        <v>50</v>
      </c>
    </row>
    <row r="96" spans="1:29" s="97" customFormat="1" ht="60" customHeight="1">
      <c r="A96" s="164"/>
      <c r="B96" s="165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00" t="s">
        <v>61</v>
      </c>
      <c r="Y96" s="100" t="s">
        <v>74</v>
      </c>
      <c r="Z96" s="100" t="s">
        <v>48</v>
      </c>
      <c r="AA96" s="100" t="s">
        <v>255</v>
      </c>
      <c r="AB96" s="114"/>
      <c r="AC96" s="172"/>
    </row>
    <row r="97" spans="1:29" s="97" customFormat="1" ht="36" customHeight="1">
      <c r="A97" s="164"/>
      <c r="B97" s="165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00" t="s">
        <v>68</v>
      </c>
      <c r="Y97" s="100" t="s">
        <v>74</v>
      </c>
      <c r="Z97" s="100" t="s">
        <v>48</v>
      </c>
      <c r="AA97" s="100"/>
      <c r="AB97" s="114"/>
      <c r="AC97" s="172"/>
    </row>
    <row r="98" spans="1:29" s="97" customFormat="1" ht="24" customHeight="1">
      <c r="A98" s="164"/>
      <c r="B98" s="165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00" t="s">
        <v>90</v>
      </c>
      <c r="Y98" s="100" t="s">
        <v>47</v>
      </c>
      <c r="Z98" s="100" t="s">
        <v>52</v>
      </c>
      <c r="AA98" s="100"/>
      <c r="AB98" s="114"/>
      <c r="AC98" s="173"/>
    </row>
    <row r="99" spans="1:29" s="97" customFormat="1" ht="12.75" customHeight="1">
      <c r="A99" s="164" t="s">
        <v>237</v>
      </c>
      <c r="B99" s="165">
        <v>98</v>
      </c>
      <c r="C99" s="164" t="s">
        <v>81</v>
      </c>
      <c r="D99" s="164">
        <v>29</v>
      </c>
      <c r="E99" s="164">
        <v>91</v>
      </c>
      <c r="F99" s="164"/>
      <c r="G99" s="164"/>
      <c r="H99" s="164"/>
      <c r="I99" s="164"/>
      <c r="J99" s="164"/>
      <c r="K99" s="164"/>
      <c r="L99" s="164">
        <v>12</v>
      </c>
      <c r="M99" s="164">
        <v>1</v>
      </c>
      <c r="N99" s="164">
        <v>7</v>
      </c>
      <c r="O99" s="164">
        <v>84</v>
      </c>
      <c r="P99" s="164"/>
      <c r="Q99" s="164" t="s">
        <v>48</v>
      </c>
      <c r="R99" s="164" t="s">
        <v>51</v>
      </c>
      <c r="S99" s="164" t="s">
        <v>52</v>
      </c>
      <c r="T99" s="164" t="s">
        <v>52</v>
      </c>
      <c r="U99" s="164" t="s">
        <v>52</v>
      </c>
      <c r="V99" s="164"/>
      <c r="W99" s="164"/>
      <c r="X99" s="100" t="s">
        <v>53</v>
      </c>
      <c r="Y99" s="100" t="s">
        <v>74</v>
      </c>
      <c r="Z99" s="100" t="s">
        <v>48</v>
      </c>
      <c r="AA99" s="100"/>
      <c r="AB99" s="114"/>
      <c r="AC99" s="171" t="s">
        <v>50</v>
      </c>
    </row>
    <row r="100" spans="1:29" s="97" customFormat="1" ht="36" customHeight="1">
      <c r="A100" s="164"/>
      <c r="B100" s="165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00" t="s">
        <v>68</v>
      </c>
      <c r="Y100" s="100" t="s">
        <v>74</v>
      </c>
      <c r="Z100" s="100" t="s">
        <v>48</v>
      </c>
      <c r="AA100" s="100"/>
      <c r="AB100" s="114"/>
      <c r="AC100" s="173"/>
    </row>
    <row r="101" spans="1:29" s="97" customFormat="1" ht="12.75" customHeight="1">
      <c r="A101" s="164" t="s">
        <v>237</v>
      </c>
      <c r="B101" s="165">
        <v>99</v>
      </c>
      <c r="C101" s="164" t="s">
        <v>81</v>
      </c>
      <c r="D101" s="164">
        <v>24</v>
      </c>
      <c r="E101" s="164">
        <v>75</v>
      </c>
      <c r="F101" s="164"/>
      <c r="G101" s="164"/>
      <c r="H101" s="164"/>
      <c r="I101" s="164"/>
      <c r="J101" s="164"/>
      <c r="K101" s="164"/>
      <c r="L101" s="164">
        <v>12</v>
      </c>
      <c r="M101" s="164">
        <v>1</v>
      </c>
      <c r="N101" s="164">
        <v>7</v>
      </c>
      <c r="O101" s="164">
        <v>84</v>
      </c>
      <c r="P101" s="164"/>
      <c r="Q101" s="164" t="s">
        <v>48</v>
      </c>
      <c r="R101" s="164" t="s">
        <v>51</v>
      </c>
      <c r="S101" s="164" t="s">
        <v>52</v>
      </c>
      <c r="T101" s="164" t="s">
        <v>52</v>
      </c>
      <c r="U101" s="164" t="s">
        <v>52</v>
      </c>
      <c r="V101" s="164"/>
      <c r="W101" s="164"/>
      <c r="X101" s="100" t="s">
        <v>53</v>
      </c>
      <c r="Y101" s="100" t="s">
        <v>74</v>
      </c>
      <c r="Z101" s="100" t="s">
        <v>47</v>
      </c>
      <c r="AA101" s="100"/>
      <c r="AB101" s="114"/>
      <c r="AC101" s="171" t="s">
        <v>50</v>
      </c>
    </row>
    <row r="102" spans="1:29" s="97" customFormat="1" ht="36" customHeight="1">
      <c r="A102" s="164"/>
      <c r="B102" s="165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00" t="s">
        <v>68</v>
      </c>
      <c r="Y102" s="100" t="s">
        <v>74</v>
      </c>
      <c r="Z102" s="100" t="s">
        <v>48</v>
      </c>
      <c r="AA102" s="100"/>
      <c r="AB102" s="114"/>
      <c r="AC102" s="173"/>
    </row>
    <row r="103" spans="1:29" s="97" customFormat="1" ht="12.75" customHeight="1">
      <c r="A103" s="164" t="s">
        <v>237</v>
      </c>
      <c r="B103" s="165">
        <v>100</v>
      </c>
      <c r="C103" s="164" t="s">
        <v>69</v>
      </c>
      <c r="D103" s="164">
        <v>47</v>
      </c>
      <c r="E103" s="164">
        <v>148</v>
      </c>
      <c r="F103" s="164"/>
      <c r="G103" s="164"/>
      <c r="H103" s="164"/>
      <c r="I103" s="164"/>
      <c r="J103" s="164"/>
      <c r="K103" s="164"/>
      <c r="L103" s="164">
        <v>17</v>
      </c>
      <c r="M103" s="164">
        <v>1</v>
      </c>
      <c r="N103" s="164">
        <v>11</v>
      </c>
      <c r="O103" s="164">
        <v>187</v>
      </c>
      <c r="P103" s="164"/>
      <c r="Q103" s="164" t="s">
        <v>45</v>
      </c>
      <c r="R103" s="164" t="s">
        <v>51</v>
      </c>
      <c r="S103" s="164" t="s">
        <v>52</v>
      </c>
      <c r="T103" s="164" t="s">
        <v>47</v>
      </c>
      <c r="U103" s="164" t="s">
        <v>47</v>
      </c>
      <c r="V103" s="164" t="s">
        <v>58</v>
      </c>
      <c r="W103" s="164"/>
      <c r="X103" s="100" t="s">
        <v>53</v>
      </c>
      <c r="Y103" s="100" t="s">
        <v>74</v>
      </c>
      <c r="Z103" s="100" t="s">
        <v>47</v>
      </c>
      <c r="AA103" s="100"/>
      <c r="AB103" s="114"/>
      <c r="AC103" s="171" t="s">
        <v>50</v>
      </c>
    </row>
    <row r="104" spans="1:29" s="97" customFormat="1" ht="36" customHeight="1">
      <c r="A104" s="164"/>
      <c r="B104" s="165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00" t="s">
        <v>68</v>
      </c>
      <c r="Y104" s="100" t="s">
        <v>74</v>
      </c>
      <c r="Z104" s="100" t="s">
        <v>48</v>
      </c>
      <c r="AA104" s="100"/>
      <c r="AB104" s="114"/>
      <c r="AC104" s="173"/>
    </row>
    <row r="105" spans="1:29" s="97" customFormat="1" ht="12.75" customHeight="1">
      <c r="A105" s="164" t="s">
        <v>237</v>
      </c>
      <c r="B105" s="165">
        <v>101</v>
      </c>
      <c r="C105" s="164" t="s">
        <v>69</v>
      </c>
      <c r="D105" s="164">
        <v>36</v>
      </c>
      <c r="E105" s="164">
        <v>113</v>
      </c>
      <c r="F105" s="164"/>
      <c r="G105" s="164"/>
      <c r="H105" s="164"/>
      <c r="I105" s="164"/>
      <c r="J105" s="164"/>
      <c r="K105" s="164"/>
      <c r="L105" s="164">
        <v>12</v>
      </c>
      <c r="M105" s="164">
        <v>2</v>
      </c>
      <c r="N105" s="164">
        <v>9</v>
      </c>
      <c r="O105" s="164">
        <v>108</v>
      </c>
      <c r="P105" s="164"/>
      <c r="Q105" s="164" t="s">
        <v>45</v>
      </c>
      <c r="R105" s="164" t="s">
        <v>51</v>
      </c>
      <c r="S105" s="164" t="s">
        <v>52</v>
      </c>
      <c r="T105" s="164" t="s">
        <v>47</v>
      </c>
      <c r="U105" s="164" t="s">
        <v>48</v>
      </c>
      <c r="V105" s="164" t="s">
        <v>260</v>
      </c>
      <c r="W105" s="164"/>
      <c r="X105" s="100" t="s">
        <v>53</v>
      </c>
      <c r="Y105" s="100" t="s">
        <v>74</v>
      </c>
      <c r="Z105" s="100" t="s">
        <v>48</v>
      </c>
      <c r="AA105" s="100"/>
      <c r="AB105" s="114"/>
      <c r="AC105" s="171" t="s">
        <v>50</v>
      </c>
    </row>
    <row r="106" spans="1:29" s="97" customFormat="1" ht="60" customHeight="1">
      <c r="A106" s="164"/>
      <c r="B106" s="165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00" t="s">
        <v>61</v>
      </c>
      <c r="Y106" s="100" t="s">
        <v>74</v>
      </c>
      <c r="Z106" s="100" t="s">
        <v>48</v>
      </c>
      <c r="AA106" s="100" t="s">
        <v>258</v>
      </c>
      <c r="AB106" s="114"/>
      <c r="AC106" s="172"/>
    </row>
    <row r="107" spans="1:29" s="97" customFormat="1" ht="36" customHeight="1">
      <c r="A107" s="164"/>
      <c r="B107" s="165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00" t="s">
        <v>68</v>
      </c>
      <c r="Y107" s="100" t="s">
        <v>74</v>
      </c>
      <c r="Z107" s="100" t="s">
        <v>48</v>
      </c>
      <c r="AA107" s="100"/>
      <c r="AB107" s="114"/>
      <c r="AC107" s="173"/>
    </row>
    <row r="108" spans="1:29" s="97" customFormat="1" ht="12.75" customHeight="1">
      <c r="A108" s="164" t="s">
        <v>237</v>
      </c>
      <c r="B108" s="165">
        <v>104</v>
      </c>
      <c r="C108" s="164" t="s">
        <v>81</v>
      </c>
      <c r="D108" s="164">
        <v>27</v>
      </c>
      <c r="E108" s="164">
        <v>85</v>
      </c>
      <c r="F108" s="164"/>
      <c r="G108" s="164"/>
      <c r="H108" s="164"/>
      <c r="I108" s="164"/>
      <c r="J108" s="164"/>
      <c r="K108" s="164"/>
      <c r="L108" s="164">
        <v>13</v>
      </c>
      <c r="M108" s="164">
        <v>2</v>
      </c>
      <c r="N108" s="164">
        <v>6</v>
      </c>
      <c r="O108" s="164">
        <v>78</v>
      </c>
      <c r="P108" s="164"/>
      <c r="Q108" s="164" t="s">
        <v>48</v>
      </c>
      <c r="R108" s="164" t="s">
        <v>51</v>
      </c>
      <c r="S108" s="164" t="s">
        <v>52</v>
      </c>
      <c r="T108" s="164" t="s">
        <v>52</v>
      </c>
      <c r="U108" s="164" t="s">
        <v>47</v>
      </c>
      <c r="V108" s="164" t="s">
        <v>64</v>
      </c>
      <c r="W108" s="164"/>
      <c r="X108" s="100" t="s">
        <v>53</v>
      </c>
      <c r="Y108" s="100" t="s">
        <v>74</v>
      </c>
      <c r="Z108" s="100" t="s">
        <v>47</v>
      </c>
      <c r="AA108" s="100"/>
      <c r="AB108" s="114"/>
      <c r="AC108" s="171" t="s">
        <v>50</v>
      </c>
    </row>
    <row r="109" spans="1:29" s="97" customFormat="1" ht="36" customHeight="1">
      <c r="A109" s="164"/>
      <c r="B109" s="165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00" t="s">
        <v>68</v>
      </c>
      <c r="Y109" s="100" t="s">
        <v>74</v>
      </c>
      <c r="Z109" s="100" t="s">
        <v>48</v>
      </c>
      <c r="AA109" s="100"/>
      <c r="AB109" s="114"/>
      <c r="AC109" s="173"/>
    </row>
    <row r="110" spans="1:29" s="97" customFormat="1" ht="12.75" customHeight="1">
      <c r="A110" s="164" t="s">
        <v>237</v>
      </c>
      <c r="B110" s="165">
        <v>105</v>
      </c>
      <c r="C110" s="164" t="s">
        <v>69</v>
      </c>
      <c r="D110" s="164">
        <v>62</v>
      </c>
      <c r="E110" s="164">
        <v>195</v>
      </c>
      <c r="F110" s="164"/>
      <c r="G110" s="164"/>
      <c r="H110" s="164"/>
      <c r="I110" s="164"/>
      <c r="J110" s="164"/>
      <c r="K110" s="164"/>
      <c r="L110" s="164">
        <v>17</v>
      </c>
      <c r="M110" s="164">
        <v>1</v>
      </c>
      <c r="N110" s="164">
        <v>11</v>
      </c>
      <c r="O110" s="164">
        <v>187</v>
      </c>
      <c r="P110" s="164"/>
      <c r="Q110" s="164" t="s">
        <v>45</v>
      </c>
      <c r="R110" s="164" t="s">
        <v>51</v>
      </c>
      <c r="S110" s="164" t="s">
        <v>52</v>
      </c>
      <c r="T110" s="164" t="s">
        <v>47</v>
      </c>
      <c r="U110" s="164" t="s">
        <v>47</v>
      </c>
      <c r="V110" s="164" t="s">
        <v>261</v>
      </c>
      <c r="W110" s="164"/>
      <c r="X110" s="100" t="s">
        <v>53</v>
      </c>
      <c r="Y110" s="100" t="s">
        <v>74</v>
      </c>
      <c r="Z110" s="100" t="s">
        <v>48</v>
      </c>
      <c r="AA110" s="100"/>
      <c r="AB110" s="114"/>
      <c r="AC110" s="171" t="s">
        <v>50</v>
      </c>
    </row>
    <row r="111" spans="1:29" s="97" customFormat="1" ht="48" customHeight="1">
      <c r="A111" s="164"/>
      <c r="B111" s="165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00" t="s">
        <v>61</v>
      </c>
      <c r="Y111" s="100" t="s">
        <v>74</v>
      </c>
      <c r="Z111" s="100" t="s">
        <v>48</v>
      </c>
      <c r="AA111" s="100" t="s">
        <v>252</v>
      </c>
      <c r="AB111" s="114"/>
      <c r="AC111" s="172"/>
    </row>
    <row r="112" spans="1:29" s="97" customFormat="1" ht="36" customHeight="1">
      <c r="A112" s="164"/>
      <c r="B112" s="165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00" t="s">
        <v>68</v>
      </c>
      <c r="Y112" s="100" t="s">
        <v>74</v>
      </c>
      <c r="Z112" s="100" t="s">
        <v>48</v>
      </c>
      <c r="AA112" s="100"/>
      <c r="AB112" s="114"/>
      <c r="AC112" s="172"/>
    </row>
    <row r="113" spans="1:29" s="97" customFormat="1" ht="24" customHeight="1">
      <c r="A113" s="164"/>
      <c r="B113" s="165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00" t="s">
        <v>90</v>
      </c>
      <c r="Y113" s="100" t="s">
        <v>47</v>
      </c>
      <c r="Z113" s="100" t="s">
        <v>52</v>
      </c>
      <c r="AA113" s="100"/>
      <c r="AB113" s="114"/>
      <c r="AC113" s="173"/>
    </row>
    <row r="114" spans="1:29" s="97" customFormat="1" ht="12.75" customHeight="1">
      <c r="A114" s="164" t="s">
        <v>237</v>
      </c>
      <c r="B114" s="165">
        <v>106</v>
      </c>
      <c r="C114" s="164" t="s">
        <v>69</v>
      </c>
      <c r="D114" s="164">
        <v>44</v>
      </c>
      <c r="E114" s="164">
        <v>138</v>
      </c>
      <c r="F114" s="164"/>
      <c r="G114" s="164"/>
      <c r="H114" s="164"/>
      <c r="I114" s="164"/>
      <c r="J114" s="164"/>
      <c r="K114" s="164"/>
      <c r="L114" s="164">
        <v>14</v>
      </c>
      <c r="M114" s="164">
        <v>1</v>
      </c>
      <c r="N114" s="164">
        <v>10</v>
      </c>
      <c r="O114" s="164">
        <v>140</v>
      </c>
      <c r="P114" s="164"/>
      <c r="Q114" s="164" t="s">
        <v>45</v>
      </c>
      <c r="R114" s="164" t="s">
        <v>51</v>
      </c>
      <c r="S114" s="164" t="s">
        <v>52</v>
      </c>
      <c r="T114" s="164" t="s">
        <v>47</v>
      </c>
      <c r="U114" s="164" t="s">
        <v>47</v>
      </c>
      <c r="V114" s="164" t="s">
        <v>262</v>
      </c>
      <c r="W114" s="164"/>
      <c r="X114" s="100" t="s">
        <v>53</v>
      </c>
      <c r="Y114" s="100" t="s">
        <v>74</v>
      </c>
      <c r="Z114" s="100" t="s">
        <v>47</v>
      </c>
      <c r="AA114" s="100"/>
      <c r="AB114" s="114"/>
      <c r="AC114" s="171" t="s">
        <v>50</v>
      </c>
    </row>
    <row r="115" spans="1:29" s="97" customFormat="1" ht="36" customHeight="1">
      <c r="A115" s="164"/>
      <c r="B115" s="165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00" t="s">
        <v>68</v>
      </c>
      <c r="Y115" s="100" t="s">
        <v>74</v>
      </c>
      <c r="Z115" s="100" t="s">
        <v>48</v>
      </c>
      <c r="AA115" s="100"/>
      <c r="AB115" s="114"/>
      <c r="AC115" s="173"/>
    </row>
    <row r="116" spans="1:29" s="97" customFormat="1" ht="12.75" customHeight="1">
      <c r="A116" s="164" t="s">
        <v>237</v>
      </c>
      <c r="B116" s="165">
        <v>107</v>
      </c>
      <c r="C116" s="164" t="s">
        <v>69</v>
      </c>
      <c r="D116" s="164">
        <v>52</v>
      </c>
      <c r="E116" s="164">
        <v>163</v>
      </c>
      <c r="F116" s="164"/>
      <c r="G116" s="164"/>
      <c r="H116" s="164"/>
      <c r="I116" s="164"/>
      <c r="J116" s="164"/>
      <c r="K116" s="164"/>
      <c r="L116" s="164">
        <v>17</v>
      </c>
      <c r="M116" s="164">
        <v>1</v>
      </c>
      <c r="N116" s="164">
        <v>10</v>
      </c>
      <c r="O116" s="164">
        <v>170</v>
      </c>
      <c r="P116" s="164"/>
      <c r="Q116" s="164" t="s">
        <v>45</v>
      </c>
      <c r="R116" s="164" t="s">
        <v>51</v>
      </c>
      <c r="S116" s="164" t="s">
        <v>52</v>
      </c>
      <c r="T116" s="164" t="s">
        <v>47</v>
      </c>
      <c r="U116" s="164" t="s">
        <v>48</v>
      </c>
      <c r="V116" s="164" t="s">
        <v>263</v>
      </c>
      <c r="W116" s="164"/>
      <c r="X116" s="100" t="s">
        <v>53</v>
      </c>
      <c r="Y116" s="100" t="s">
        <v>74</v>
      </c>
      <c r="Z116" s="100" t="s">
        <v>48</v>
      </c>
      <c r="AA116" s="100"/>
      <c r="AB116" s="114"/>
      <c r="AC116" s="171" t="s">
        <v>50</v>
      </c>
    </row>
    <row r="117" spans="1:29" s="97" customFormat="1" ht="48" customHeight="1">
      <c r="A117" s="164"/>
      <c r="B117" s="165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00" t="s">
        <v>247</v>
      </c>
      <c r="Y117" s="100" t="s">
        <v>74</v>
      </c>
      <c r="Z117" s="100" t="s">
        <v>48</v>
      </c>
      <c r="AA117" s="100"/>
      <c r="AB117" s="114"/>
      <c r="AC117" s="173"/>
    </row>
    <row r="118" spans="1:29" s="97" customFormat="1" ht="12.75" customHeight="1">
      <c r="A118" s="164" t="s">
        <v>237</v>
      </c>
      <c r="B118" s="165">
        <v>108</v>
      </c>
      <c r="C118" s="164" t="s">
        <v>69</v>
      </c>
      <c r="D118" s="164">
        <v>69</v>
      </c>
      <c r="E118" s="164">
        <v>217</v>
      </c>
      <c r="F118" s="164"/>
      <c r="G118" s="164"/>
      <c r="H118" s="164"/>
      <c r="I118" s="164"/>
      <c r="J118" s="164"/>
      <c r="K118" s="164"/>
      <c r="L118" s="164">
        <v>18</v>
      </c>
      <c r="M118" s="164">
        <v>3</v>
      </c>
      <c r="N118" s="164">
        <v>12</v>
      </c>
      <c r="O118" s="164">
        <v>216</v>
      </c>
      <c r="P118" s="164"/>
      <c r="Q118" s="164" t="s">
        <v>45</v>
      </c>
      <c r="R118" s="164" t="s">
        <v>51</v>
      </c>
      <c r="S118" s="164" t="s">
        <v>52</v>
      </c>
      <c r="T118" s="164" t="s">
        <v>48</v>
      </c>
      <c r="U118" s="164" t="s">
        <v>48</v>
      </c>
      <c r="V118" s="164" t="s">
        <v>264</v>
      </c>
      <c r="W118" s="164"/>
      <c r="X118" s="100" t="s">
        <v>53</v>
      </c>
      <c r="Y118" s="100" t="s">
        <v>74</v>
      </c>
      <c r="Z118" s="100" t="s">
        <v>48</v>
      </c>
      <c r="AA118" s="100"/>
      <c r="AB118" s="114"/>
      <c r="AC118" s="171" t="s">
        <v>50</v>
      </c>
    </row>
    <row r="119" spans="1:29" s="97" customFormat="1" ht="36" customHeight="1">
      <c r="A119" s="164"/>
      <c r="B119" s="165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00" t="s">
        <v>68</v>
      </c>
      <c r="Y119" s="100" t="s">
        <v>74</v>
      </c>
      <c r="Z119" s="100" t="s">
        <v>48</v>
      </c>
      <c r="AA119" s="100"/>
      <c r="AB119" s="114"/>
      <c r="AC119" s="172"/>
    </row>
    <row r="120" spans="1:29" s="97" customFormat="1" ht="48" customHeight="1">
      <c r="A120" s="164"/>
      <c r="B120" s="165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00" t="s">
        <v>247</v>
      </c>
      <c r="Y120" s="100" t="s">
        <v>74</v>
      </c>
      <c r="Z120" s="100" t="s">
        <v>48</v>
      </c>
      <c r="AA120" s="100"/>
      <c r="AB120" s="114"/>
      <c r="AC120" s="173"/>
    </row>
    <row r="121" spans="1:29" s="97" customFormat="1" ht="12.75" customHeight="1">
      <c r="A121" s="164" t="s">
        <v>237</v>
      </c>
      <c r="B121" s="165">
        <v>109</v>
      </c>
      <c r="C121" s="164" t="s">
        <v>69</v>
      </c>
      <c r="D121" s="164">
        <v>58</v>
      </c>
      <c r="E121" s="164">
        <v>182</v>
      </c>
      <c r="F121" s="164"/>
      <c r="G121" s="164"/>
      <c r="H121" s="164"/>
      <c r="I121" s="164"/>
      <c r="J121" s="164"/>
      <c r="K121" s="164"/>
      <c r="L121" s="164">
        <v>18</v>
      </c>
      <c r="M121" s="164">
        <v>2</v>
      </c>
      <c r="N121" s="164">
        <v>11</v>
      </c>
      <c r="O121" s="164">
        <v>198</v>
      </c>
      <c r="P121" s="164"/>
      <c r="Q121" s="164" t="s">
        <v>45</v>
      </c>
      <c r="R121" s="164" t="s">
        <v>51</v>
      </c>
      <c r="S121" s="164" t="s">
        <v>52</v>
      </c>
      <c r="T121" s="164" t="s">
        <v>47</v>
      </c>
      <c r="U121" s="164" t="s">
        <v>48</v>
      </c>
      <c r="V121" s="164" t="s">
        <v>265</v>
      </c>
      <c r="W121" s="164"/>
      <c r="X121" s="100" t="s">
        <v>53</v>
      </c>
      <c r="Y121" s="100" t="s">
        <v>74</v>
      </c>
      <c r="Z121" s="100" t="s">
        <v>48</v>
      </c>
      <c r="AA121" s="100"/>
      <c r="AB121" s="114"/>
      <c r="AC121" s="171" t="s">
        <v>50</v>
      </c>
    </row>
    <row r="122" spans="1:29" s="97" customFormat="1" ht="132" customHeight="1">
      <c r="A122" s="164"/>
      <c r="B122" s="165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00" t="s">
        <v>61</v>
      </c>
      <c r="Y122" s="100" t="s">
        <v>74</v>
      </c>
      <c r="Z122" s="100" t="s">
        <v>48</v>
      </c>
      <c r="AA122" s="100" t="s">
        <v>266</v>
      </c>
      <c r="AB122" s="114"/>
      <c r="AC122" s="173"/>
    </row>
    <row r="123" spans="1:29" s="97" customFormat="1" ht="12.75" customHeight="1">
      <c r="A123" s="164" t="s">
        <v>237</v>
      </c>
      <c r="B123" s="165">
        <v>110</v>
      </c>
      <c r="C123" s="164" t="s">
        <v>81</v>
      </c>
      <c r="D123" s="164">
        <v>48</v>
      </c>
      <c r="E123" s="164">
        <v>151</v>
      </c>
      <c r="F123" s="164"/>
      <c r="G123" s="164"/>
      <c r="H123" s="164"/>
      <c r="I123" s="164"/>
      <c r="J123" s="164"/>
      <c r="K123" s="164"/>
      <c r="L123" s="164">
        <v>18</v>
      </c>
      <c r="M123" s="164">
        <v>2</v>
      </c>
      <c r="N123" s="164">
        <v>12</v>
      </c>
      <c r="O123" s="164">
        <v>216</v>
      </c>
      <c r="P123" s="164"/>
      <c r="Q123" s="164" t="s">
        <v>45</v>
      </c>
      <c r="R123" s="164" t="s">
        <v>51</v>
      </c>
      <c r="S123" s="164" t="s">
        <v>52</v>
      </c>
      <c r="T123" s="164" t="s">
        <v>47</v>
      </c>
      <c r="U123" s="164" t="s">
        <v>48</v>
      </c>
      <c r="V123" s="164" t="s">
        <v>267</v>
      </c>
      <c r="W123" s="164"/>
      <c r="X123" s="100" t="s">
        <v>53</v>
      </c>
      <c r="Y123" s="100" t="s">
        <v>74</v>
      </c>
      <c r="Z123" s="100" t="s">
        <v>47</v>
      </c>
      <c r="AA123" s="100"/>
      <c r="AB123" s="114"/>
      <c r="AC123" s="171" t="s">
        <v>50</v>
      </c>
    </row>
    <row r="124" spans="1:29" s="97" customFormat="1" ht="60" customHeight="1">
      <c r="A124" s="164"/>
      <c r="B124" s="165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00" t="s">
        <v>61</v>
      </c>
      <c r="Y124" s="100" t="s">
        <v>74</v>
      </c>
      <c r="Z124" s="100" t="s">
        <v>47</v>
      </c>
      <c r="AA124" s="100" t="s">
        <v>255</v>
      </c>
      <c r="AB124" s="114"/>
      <c r="AC124" s="172"/>
    </row>
    <row r="125" spans="1:29" s="97" customFormat="1" ht="36" customHeight="1">
      <c r="A125" s="164"/>
      <c r="B125" s="165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00" t="s">
        <v>68</v>
      </c>
      <c r="Y125" s="100" t="s">
        <v>74</v>
      </c>
      <c r="Z125" s="100" t="s">
        <v>47</v>
      </c>
      <c r="AA125" s="100"/>
      <c r="AB125" s="114"/>
      <c r="AC125" s="173"/>
    </row>
    <row r="126" spans="1:29" s="97" customFormat="1" ht="12.75" customHeight="1">
      <c r="A126" s="164" t="s">
        <v>237</v>
      </c>
      <c r="B126" s="165">
        <v>111</v>
      </c>
      <c r="C126" s="164" t="s">
        <v>69</v>
      </c>
      <c r="D126" s="164">
        <v>52</v>
      </c>
      <c r="E126" s="164">
        <v>163</v>
      </c>
      <c r="F126" s="164"/>
      <c r="G126" s="164"/>
      <c r="H126" s="164"/>
      <c r="I126" s="164"/>
      <c r="J126" s="164"/>
      <c r="K126" s="164"/>
      <c r="L126" s="164">
        <v>19</v>
      </c>
      <c r="M126" s="164">
        <v>3</v>
      </c>
      <c r="N126" s="164">
        <v>13</v>
      </c>
      <c r="O126" s="164">
        <v>247</v>
      </c>
      <c r="P126" s="164"/>
      <c r="Q126" s="164" t="s">
        <v>45</v>
      </c>
      <c r="R126" s="164" t="s">
        <v>51</v>
      </c>
      <c r="S126" s="164" t="s">
        <v>52</v>
      </c>
      <c r="T126" s="164" t="s">
        <v>48</v>
      </c>
      <c r="U126" s="164" t="s">
        <v>48</v>
      </c>
      <c r="V126" s="164" t="s">
        <v>268</v>
      </c>
      <c r="W126" s="164"/>
      <c r="X126" s="100" t="s">
        <v>53</v>
      </c>
      <c r="Y126" s="100" t="s">
        <v>74</v>
      </c>
      <c r="Z126" s="100" t="s">
        <v>48</v>
      </c>
      <c r="AA126" s="100"/>
      <c r="AB126" s="114"/>
      <c r="AC126" s="171" t="s">
        <v>50</v>
      </c>
    </row>
    <row r="127" spans="1:29" s="97" customFormat="1" ht="96" customHeight="1">
      <c r="A127" s="164"/>
      <c r="B127" s="165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00" t="s">
        <v>61</v>
      </c>
      <c r="Y127" s="100" t="s">
        <v>74</v>
      </c>
      <c r="Z127" s="100" t="s">
        <v>48</v>
      </c>
      <c r="AA127" s="100" t="s">
        <v>269</v>
      </c>
      <c r="AB127" s="114"/>
      <c r="AC127" s="172"/>
    </row>
    <row r="128" spans="1:29" s="97" customFormat="1" ht="48" customHeight="1">
      <c r="A128" s="164"/>
      <c r="B128" s="165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00" t="s">
        <v>247</v>
      </c>
      <c r="Y128" s="100" t="s">
        <v>74</v>
      </c>
      <c r="Z128" s="100" t="s">
        <v>48</v>
      </c>
      <c r="AA128" s="100"/>
      <c r="AB128" s="114"/>
      <c r="AC128" s="172"/>
    </row>
    <row r="129" spans="1:29" s="97" customFormat="1" ht="24" customHeight="1">
      <c r="A129" s="164"/>
      <c r="B129" s="165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00" t="s">
        <v>90</v>
      </c>
      <c r="Y129" s="100" t="s">
        <v>47</v>
      </c>
      <c r="Z129" s="100" t="s">
        <v>47</v>
      </c>
      <c r="AA129" s="100"/>
      <c r="AB129" s="114"/>
      <c r="AC129" s="173"/>
    </row>
    <row r="130" spans="1:29" s="97" customFormat="1" ht="12.75" customHeight="1">
      <c r="A130" s="164" t="s">
        <v>237</v>
      </c>
      <c r="B130" s="165">
        <v>112</v>
      </c>
      <c r="C130" s="164" t="s">
        <v>69</v>
      </c>
      <c r="D130" s="164">
        <v>53</v>
      </c>
      <c r="E130" s="164">
        <v>167</v>
      </c>
      <c r="F130" s="164"/>
      <c r="G130" s="164"/>
      <c r="H130" s="164"/>
      <c r="I130" s="164"/>
      <c r="J130" s="164"/>
      <c r="K130" s="164"/>
      <c r="L130" s="164">
        <v>20</v>
      </c>
      <c r="M130" s="164">
        <v>1</v>
      </c>
      <c r="N130" s="164">
        <v>11</v>
      </c>
      <c r="O130" s="164">
        <v>220</v>
      </c>
      <c r="P130" s="164"/>
      <c r="Q130" s="164" t="s">
        <v>45</v>
      </c>
      <c r="R130" s="164" t="s">
        <v>51</v>
      </c>
      <c r="S130" s="164" t="s">
        <v>52</v>
      </c>
      <c r="T130" s="164" t="s">
        <v>52</v>
      </c>
      <c r="U130" s="164" t="s">
        <v>52</v>
      </c>
      <c r="V130" s="164"/>
      <c r="W130" s="164"/>
      <c r="X130" s="100" t="s">
        <v>53</v>
      </c>
      <c r="Y130" s="100" t="s">
        <v>74</v>
      </c>
      <c r="Z130" s="100" t="s">
        <v>48</v>
      </c>
      <c r="AA130" s="100"/>
      <c r="AB130" s="114"/>
      <c r="AC130" s="171" t="s">
        <v>50</v>
      </c>
    </row>
    <row r="131" spans="1:29" s="97" customFormat="1" ht="36" customHeight="1">
      <c r="A131" s="164"/>
      <c r="B131" s="165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00" t="s">
        <v>68</v>
      </c>
      <c r="Y131" s="100" t="s">
        <v>74</v>
      </c>
      <c r="Z131" s="100" t="s">
        <v>48</v>
      </c>
      <c r="AA131" s="100"/>
      <c r="AB131" s="114"/>
      <c r="AC131" s="173"/>
    </row>
    <row r="132" spans="1:29" s="97" customFormat="1" ht="12.75" customHeight="1">
      <c r="A132" s="164" t="s">
        <v>237</v>
      </c>
      <c r="B132" s="165">
        <v>113</v>
      </c>
      <c r="C132" s="164" t="s">
        <v>69</v>
      </c>
      <c r="D132" s="164">
        <v>56</v>
      </c>
      <c r="E132" s="164">
        <v>176</v>
      </c>
      <c r="F132" s="164"/>
      <c r="G132" s="164"/>
      <c r="H132" s="164"/>
      <c r="I132" s="164"/>
      <c r="J132" s="164"/>
      <c r="K132" s="164"/>
      <c r="L132" s="164">
        <v>19</v>
      </c>
      <c r="M132" s="164">
        <v>2</v>
      </c>
      <c r="N132" s="164">
        <v>11</v>
      </c>
      <c r="O132" s="164">
        <v>209</v>
      </c>
      <c r="P132" s="164"/>
      <c r="Q132" s="164" t="s">
        <v>45</v>
      </c>
      <c r="R132" s="164" t="s">
        <v>51</v>
      </c>
      <c r="S132" s="164" t="s">
        <v>47</v>
      </c>
      <c r="T132" s="164" t="s">
        <v>48</v>
      </c>
      <c r="U132" s="164" t="s">
        <v>48</v>
      </c>
      <c r="V132" s="164" t="s">
        <v>270</v>
      </c>
      <c r="W132" s="164"/>
      <c r="X132" s="100" t="s">
        <v>53</v>
      </c>
      <c r="Y132" s="100" t="s">
        <v>74</v>
      </c>
      <c r="Z132" s="100" t="s">
        <v>48</v>
      </c>
      <c r="AA132" s="100"/>
      <c r="AB132" s="114"/>
      <c r="AC132" s="171" t="s">
        <v>50</v>
      </c>
    </row>
    <row r="133" spans="1:29" s="97" customFormat="1" ht="48" customHeight="1">
      <c r="A133" s="164"/>
      <c r="B133" s="165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00" t="s">
        <v>247</v>
      </c>
      <c r="Y133" s="100" t="s">
        <v>74</v>
      </c>
      <c r="Z133" s="100" t="s">
        <v>48</v>
      </c>
      <c r="AA133" s="100"/>
      <c r="AB133" s="114"/>
      <c r="AC133" s="173"/>
    </row>
    <row r="134" spans="1:29" s="97" customFormat="1" ht="12.75" customHeight="1">
      <c r="A134" s="164" t="s">
        <v>237</v>
      </c>
      <c r="B134" s="165">
        <v>115</v>
      </c>
      <c r="C134" s="164" t="s">
        <v>69</v>
      </c>
      <c r="D134" s="164">
        <v>66</v>
      </c>
      <c r="E134" s="164">
        <v>207</v>
      </c>
      <c r="F134" s="164"/>
      <c r="G134" s="164"/>
      <c r="H134" s="164"/>
      <c r="I134" s="164"/>
      <c r="J134" s="164"/>
      <c r="K134" s="164"/>
      <c r="L134" s="164">
        <v>19</v>
      </c>
      <c r="M134" s="164">
        <v>2</v>
      </c>
      <c r="N134" s="164">
        <v>9</v>
      </c>
      <c r="O134" s="164">
        <v>171</v>
      </c>
      <c r="P134" s="164"/>
      <c r="Q134" s="164" t="s">
        <v>45</v>
      </c>
      <c r="R134" s="164" t="s">
        <v>51</v>
      </c>
      <c r="S134" s="164" t="s">
        <v>52</v>
      </c>
      <c r="T134" s="164" t="s">
        <v>47</v>
      </c>
      <c r="U134" s="164" t="s">
        <v>48</v>
      </c>
      <c r="V134" s="164" t="s">
        <v>65</v>
      </c>
      <c r="W134" s="164"/>
      <c r="X134" s="100" t="s">
        <v>53</v>
      </c>
      <c r="Y134" s="100" t="s">
        <v>74</v>
      </c>
      <c r="Z134" s="100" t="s">
        <v>48</v>
      </c>
      <c r="AA134" s="100"/>
      <c r="AB134" s="114"/>
      <c r="AC134" s="171" t="s">
        <v>50</v>
      </c>
    </row>
    <row r="135" spans="1:29" s="97" customFormat="1" ht="36" customHeight="1">
      <c r="A135" s="164"/>
      <c r="B135" s="165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00" t="s">
        <v>68</v>
      </c>
      <c r="Y135" s="100" t="s">
        <v>74</v>
      </c>
      <c r="Z135" s="100" t="s">
        <v>48</v>
      </c>
      <c r="AA135" s="100"/>
      <c r="AB135" s="114"/>
      <c r="AC135" s="173"/>
    </row>
    <row r="136" spans="1:29" s="97" customFormat="1" ht="12.75" customHeight="1">
      <c r="A136" s="164" t="s">
        <v>237</v>
      </c>
      <c r="B136" s="165">
        <v>140</v>
      </c>
      <c r="C136" s="164" t="s">
        <v>69</v>
      </c>
      <c r="D136" s="164">
        <v>48</v>
      </c>
      <c r="E136" s="164">
        <v>151</v>
      </c>
      <c r="F136" s="164"/>
      <c r="G136" s="164"/>
      <c r="H136" s="164"/>
      <c r="I136" s="164"/>
      <c r="J136" s="164"/>
      <c r="K136" s="164"/>
      <c r="L136" s="164">
        <v>17</v>
      </c>
      <c r="M136" s="164">
        <v>2</v>
      </c>
      <c r="N136" s="164">
        <v>9</v>
      </c>
      <c r="O136" s="164">
        <v>153</v>
      </c>
      <c r="P136" s="164"/>
      <c r="Q136" s="164" t="s">
        <v>45</v>
      </c>
      <c r="R136" s="164" t="s">
        <v>51</v>
      </c>
      <c r="S136" s="164" t="s">
        <v>52</v>
      </c>
      <c r="T136" s="164" t="s">
        <v>47</v>
      </c>
      <c r="U136" s="164" t="s">
        <v>47</v>
      </c>
      <c r="V136" s="164" t="s">
        <v>82</v>
      </c>
      <c r="W136" s="164"/>
      <c r="X136" s="100" t="s">
        <v>53</v>
      </c>
      <c r="Y136" s="100" t="s">
        <v>74</v>
      </c>
      <c r="Z136" s="100" t="s">
        <v>47</v>
      </c>
      <c r="AA136" s="100"/>
      <c r="AB136" s="114"/>
      <c r="AC136" s="171" t="s">
        <v>50</v>
      </c>
    </row>
    <row r="137" spans="1:29" s="97" customFormat="1" ht="24" customHeight="1">
      <c r="A137" s="164"/>
      <c r="B137" s="165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00" t="s">
        <v>90</v>
      </c>
      <c r="Y137" s="100" t="s">
        <v>47</v>
      </c>
      <c r="Z137" s="100" t="s">
        <v>47</v>
      </c>
      <c r="AA137" s="100"/>
      <c r="AB137" s="114"/>
      <c r="AC137" s="173"/>
    </row>
    <row r="138" spans="1:29" s="97" customFormat="1" ht="24" customHeight="1">
      <c r="A138" s="164" t="s">
        <v>237</v>
      </c>
      <c r="B138" s="165">
        <v>141</v>
      </c>
      <c r="C138" s="164" t="s">
        <v>69</v>
      </c>
      <c r="D138" s="164">
        <v>41</v>
      </c>
      <c r="E138" s="164">
        <v>129</v>
      </c>
      <c r="F138" s="164"/>
      <c r="G138" s="164"/>
      <c r="H138" s="164"/>
      <c r="I138" s="164"/>
      <c r="J138" s="164"/>
      <c r="K138" s="164"/>
      <c r="L138" s="164">
        <v>19</v>
      </c>
      <c r="M138" s="164">
        <v>1</v>
      </c>
      <c r="N138" s="164">
        <v>8</v>
      </c>
      <c r="O138" s="164">
        <v>152</v>
      </c>
      <c r="P138" s="164"/>
      <c r="Q138" s="164" t="s">
        <v>45</v>
      </c>
      <c r="R138" s="164" t="s">
        <v>46</v>
      </c>
      <c r="S138" s="164" t="s">
        <v>47</v>
      </c>
      <c r="T138" s="164" t="s">
        <v>47</v>
      </c>
      <c r="U138" s="164" t="s">
        <v>48</v>
      </c>
      <c r="V138" s="164" t="s">
        <v>82</v>
      </c>
      <c r="W138" s="164"/>
      <c r="X138" s="100" t="s">
        <v>55</v>
      </c>
      <c r="Y138" s="100" t="s">
        <v>74</v>
      </c>
      <c r="Z138" s="100" t="s">
        <v>47</v>
      </c>
      <c r="AA138" s="100" t="s">
        <v>56</v>
      </c>
      <c r="AB138" s="114"/>
      <c r="AC138" s="171" t="s">
        <v>50</v>
      </c>
    </row>
    <row r="139" spans="1:29" s="97" customFormat="1" ht="12.75" customHeight="1">
      <c r="A139" s="164"/>
      <c r="B139" s="165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00" t="s">
        <v>57</v>
      </c>
      <c r="Y139" s="100" t="s">
        <v>74</v>
      </c>
      <c r="Z139" s="100" t="s">
        <v>47</v>
      </c>
      <c r="AA139" s="100"/>
      <c r="AB139" s="114"/>
      <c r="AC139" s="172"/>
    </row>
    <row r="140" spans="1:29" s="97" customFormat="1" ht="36" customHeight="1">
      <c r="A140" s="164"/>
      <c r="B140" s="165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00" t="s">
        <v>68</v>
      </c>
      <c r="Y140" s="100" t="s">
        <v>74</v>
      </c>
      <c r="Z140" s="100" t="s">
        <v>48</v>
      </c>
      <c r="AA140" s="100"/>
      <c r="AB140" s="114"/>
      <c r="AC140" s="173"/>
    </row>
    <row r="141" spans="1:29" s="97" customFormat="1" ht="12.75" customHeight="1">
      <c r="A141" s="164" t="s">
        <v>237</v>
      </c>
      <c r="B141" s="165">
        <v>142</v>
      </c>
      <c r="C141" s="164" t="s">
        <v>81</v>
      </c>
      <c r="D141" s="164">
        <v>32</v>
      </c>
      <c r="E141" s="164">
        <v>101</v>
      </c>
      <c r="F141" s="164"/>
      <c r="G141" s="164"/>
      <c r="H141" s="164"/>
      <c r="I141" s="164"/>
      <c r="J141" s="164"/>
      <c r="K141" s="164"/>
      <c r="L141" s="164">
        <v>13</v>
      </c>
      <c r="M141" s="164">
        <v>2</v>
      </c>
      <c r="N141" s="164">
        <v>8</v>
      </c>
      <c r="O141" s="164">
        <v>104</v>
      </c>
      <c r="P141" s="164"/>
      <c r="Q141" s="164" t="s">
        <v>48</v>
      </c>
      <c r="R141" s="164" t="s">
        <v>51</v>
      </c>
      <c r="S141" s="164" t="s">
        <v>52</v>
      </c>
      <c r="T141" s="164" t="s">
        <v>52</v>
      </c>
      <c r="U141" s="164" t="s">
        <v>52</v>
      </c>
      <c r="V141" s="164"/>
      <c r="W141" s="164"/>
      <c r="X141" s="100" t="s">
        <v>53</v>
      </c>
      <c r="Y141" s="100" t="s">
        <v>74</v>
      </c>
      <c r="Z141" s="100" t="s">
        <v>47</v>
      </c>
      <c r="AA141" s="100"/>
      <c r="AB141" s="114"/>
      <c r="AC141" s="171" t="s">
        <v>50</v>
      </c>
    </row>
    <row r="142" spans="1:29" s="97" customFormat="1" ht="36" customHeight="1">
      <c r="A142" s="164"/>
      <c r="B142" s="165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00" t="s">
        <v>68</v>
      </c>
      <c r="Y142" s="100" t="s">
        <v>74</v>
      </c>
      <c r="Z142" s="100" t="s">
        <v>47</v>
      </c>
      <c r="AA142" s="100"/>
      <c r="AB142" s="114"/>
      <c r="AC142" s="173"/>
    </row>
    <row r="143" spans="1:29" s="97" customFormat="1" ht="27" customHeight="1">
      <c r="A143" s="100" t="s">
        <v>237</v>
      </c>
      <c r="B143" s="93">
        <v>143</v>
      </c>
      <c r="C143" s="100" t="s">
        <v>69</v>
      </c>
      <c r="D143" s="100">
        <v>47</v>
      </c>
      <c r="E143" s="100">
        <v>148</v>
      </c>
      <c r="F143" s="100"/>
      <c r="G143" s="100"/>
      <c r="H143" s="100"/>
      <c r="I143" s="100"/>
      <c r="J143" s="100"/>
      <c r="K143" s="100"/>
      <c r="L143" s="100">
        <v>14</v>
      </c>
      <c r="M143" s="100">
        <v>2</v>
      </c>
      <c r="N143" s="100">
        <v>8</v>
      </c>
      <c r="O143" s="100">
        <v>112</v>
      </c>
      <c r="P143" s="100"/>
      <c r="Q143" s="100" t="s">
        <v>45</v>
      </c>
      <c r="R143" s="100" t="s">
        <v>73</v>
      </c>
      <c r="S143" s="100" t="s">
        <v>48</v>
      </c>
      <c r="T143" s="100" t="s">
        <v>47</v>
      </c>
      <c r="U143" s="100" t="s">
        <v>48</v>
      </c>
      <c r="V143" s="100" t="s">
        <v>271</v>
      </c>
      <c r="W143" s="100">
        <v>0.48263067212</v>
      </c>
      <c r="X143" s="101" t="s">
        <v>272</v>
      </c>
      <c r="Y143" s="100"/>
      <c r="Z143" s="100" t="s">
        <v>52</v>
      </c>
      <c r="AA143" s="100"/>
      <c r="AB143" s="114"/>
      <c r="AC143" s="93">
        <v>0.332</v>
      </c>
    </row>
    <row r="144" spans="1:29" s="97" customFormat="1" ht="27" customHeight="1">
      <c r="A144" s="100" t="s">
        <v>237</v>
      </c>
      <c r="B144" s="93">
        <v>159</v>
      </c>
      <c r="C144" s="100" t="s">
        <v>67</v>
      </c>
      <c r="D144" s="100">
        <v>51</v>
      </c>
      <c r="E144" s="100">
        <v>160</v>
      </c>
      <c r="F144" s="100"/>
      <c r="G144" s="100"/>
      <c r="H144" s="100"/>
      <c r="I144" s="100"/>
      <c r="J144" s="100"/>
      <c r="K144" s="100"/>
      <c r="L144" s="100">
        <v>13</v>
      </c>
      <c r="M144" s="100">
        <v>2</v>
      </c>
      <c r="N144" s="100">
        <v>10</v>
      </c>
      <c r="O144" s="100">
        <v>130</v>
      </c>
      <c r="P144" s="100"/>
      <c r="Q144" s="100" t="s">
        <v>45</v>
      </c>
      <c r="R144" s="100" t="s">
        <v>51</v>
      </c>
      <c r="S144" s="100" t="s">
        <v>47</v>
      </c>
      <c r="T144" s="100" t="s">
        <v>47</v>
      </c>
      <c r="U144" s="100" t="s">
        <v>47</v>
      </c>
      <c r="V144" s="100"/>
      <c r="W144" s="100"/>
      <c r="X144" s="100" t="s">
        <v>57</v>
      </c>
      <c r="Y144" s="100" t="s">
        <v>74</v>
      </c>
      <c r="Z144" s="100" t="s">
        <v>47</v>
      </c>
      <c r="AA144" s="100"/>
      <c r="AB144" s="114"/>
      <c r="AC144" s="93" t="s">
        <v>50</v>
      </c>
    </row>
    <row r="145" spans="1:29" s="97" customFormat="1" ht="27" customHeight="1">
      <c r="A145" s="100" t="s">
        <v>237</v>
      </c>
      <c r="B145" s="93">
        <v>160</v>
      </c>
      <c r="C145" s="100" t="s">
        <v>273</v>
      </c>
      <c r="D145" s="100">
        <v>32</v>
      </c>
      <c r="E145" s="100">
        <v>101</v>
      </c>
      <c r="F145" s="100"/>
      <c r="G145" s="100"/>
      <c r="H145" s="100"/>
      <c r="I145" s="100"/>
      <c r="J145" s="100"/>
      <c r="K145" s="100"/>
      <c r="L145" s="100">
        <v>7</v>
      </c>
      <c r="M145" s="100">
        <v>1</v>
      </c>
      <c r="N145" s="100">
        <v>6</v>
      </c>
      <c r="O145" s="100">
        <v>42</v>
      </c>
      <c r="P145" s="100"/>
      <c r="Q145" s="100" t="s">
        <v>45</v>
      </c>
      <c r="R145" s="100" t="s">
        <v>51</v>
      </c>
      <c r="S145" s="100" t="s">
        <v>52</v>
      </c>
      <c r="T145" s="100" t="s">
        <v>47</v>
      </c>
      <c r="U145" s="100" t="s">
        <v>48</v>
      </c>
      <c r="V145" s="100" t="s">
        <v>274</v>
      </c>
      <c r="W145" s="100"/>
      <c r="X145" s="100" t="s">
        <v>53</v>
      </c>
      <c r="Y145" s="100" t="s">
        <v>74</v>
      </c>
      <c r="Z145" s="100" t="s">
        <v>47</v>
      </c>
      <c r="AA145" s="100"/>
      <c r="AB145" s="114"/>
      <c r="AC145" s="93" t="s">
        <v>50</v>
      </c>
    </row>
    <row r="146" spans="1:29" s="97" customFormat="1" ht="27" customHeight="1">
      <c r="A146" s="100" t="s">
        <v>237</v>
      </c>
      <c r="B146" s="93">
        <v>161</v>
      </c>
      <c r="C146" s="100" t="s">
        <v>79</v>
      </c>
      <c r="D146" s="100">
        <v>21</v>
      </c>
      <c r="E146" s="100">
        <v>66</v>
      </c>
      <c r="F146" s="100"/>
      <c r="G146" s="100"/>
      <c r="H146" s="100"/>
      <c r="I146" s="100"/>
      <c r="J146" s="100"/>
      <c r="K146" s="100"/>
      <c r="L146" s="100">
        <v>5</v>
      </c>
      <c r="M146" s="100">
        <v>2</v>
      </c>
      <c r="N146" s="100">
        <v>5</v>
      </c>
      <c r="O146" s="100">
        <v>25</v>
      </c>
      <c r="P146" s="100"/>
      <c r="Q146" s="100" t="s">
        <v>48</v>
      </c>
      <c r="R146" s="100" t="s">
        <v>51</v>
      </c>
      <c r="S146" s="100" t="s">
        <v>52</v>
      </c>
      <c r="T146" s="100" t="s">
        <v>52</v>
      </c>
      <c r="U146" s="100" t="s">
        <v>52</v>
      </c>
      <c r="V146" s="100"/>
      <c r="W146" s="100"/>
      <c r="X146" s="100" t="s">
        <v>53</v>
      </c>
      <c r="Y146" s="100" t="s">
        <v>74</v>
      </c>
      <c r="Z146" s="100" t="s">
        <v>48</v>
      </c>
      <c r="AA146" s="100"/>
      <c r="AB146" s="114"/>
      <c r="AC146" s="93" t="s">
        <v>50</v>
      </c>
    </row>
    <row r="147" spans="1:29" s="97" customFormat="1" ht="27" customHeight="1">
      <c r="A147" s="100" t="s">
        <v>237</v>
      </c>
      <c r="B147" s="93">
        <v>163</v>
      </c>
      <c r="C147" s="100" t="s">
        <v>273</v>
      </c>
      <c r="D147" s="100">
        <v>15</v>
      </c>
      <c r="E147" s="100">
        <v>47</v>
      </c>
      <c r="F147" s="100"/>
      <c r="G147" s="100"/>
      <c r="H147" s="100"/>
      <c r="I147" s="100"/>
      <c r="J147" s="100"/>
      <c r="K147" s="100"/>
      <c r="L147" s="100">
        <v>6</v>
      </c>
      <c r="M147" s="100">
        <v>1</v>
      </c>
      <c r="N147" s="100">
        <v>4</v>
      </c>
      <c r="O147" s="100">
        <v>24</v>
      </c>
      <c r="P147" s="100"/>
      <c r="Q147" s="100" t="s">
        <v>48</v>
      </c>
      <c r="R147" s="100" t="s">
        <v>51</v>
      </c>
      <c r="S147" s="100" t="s">
        <v>52</v>
      </c>
      <c r="T147" s="100" t="s">
        <v>52</v>
      </c>
      <c r="U147" s="100" t="s">
        <v>52</v>
      </c>
      <c r="V147" s="100"/>
      <c r="W147" s="100"/>
      <c r="X147" s="100" t="s">
        <v>53</v>
      </c>
      <c r="Y147" s="100" t="s">
        <v>74</v>
      </c>
      <c r="Z147" s="100" t="s">
        <v>47</v>
      </c>
      <c r="AA147" s="100"/>
      <c r="AB147" s="114"/>
      <c r="AC147" s="93" t="s">
        <v>50</v>
      </c>
    </row>
    <row r="148" spans="1:29" s="97" customFormat="1" ht="12.75" customHeight="1">
      <c r="A148" s="164" t="s">
        <v>237</v>
      </c>
      <c r="B148" s="165">
        <v>164</v>
      </c>
      <c r="C148" s="164" t="s">
        <v>273</v>
      </c>
      <c r="D148" s="164">
        <v>17</v>
      </c>
      <c r="E148" s="164">
        <v>53</v>
      </c>
      <c r="F148" s="164"/>
      <c r="G148" s="164"/>
      <c r="H148" s="164"/>
      <c r="I148" s="164"/>
      <c r="J148" s="164"/>
      <c r="K148" s="164"/>
      <c r="L148" s="164">
        <v>7</v>
      </c>
      <c r="M148" s="164">
        <v>1</v>
      </c>
      <c r="N148" s="164">
        <v>5</v>
      </c>
      <c r="O148" s="164">
        <v>35</v>
      </c>
      <c r="P148" s="164"/>
      <c r="Q148" s="164" t="s">
        <v>48</v>
      </c>
      <c r="R148" s="164" t="s">
        <v>51</v>
      </c>
      <c r="S148" s="164" t="s">
        <v>52</v>
      </c>
      <c r="T148" s="164" t="s">
        <v>52</v>
      </c>
      <c r="U148" s="164" t="s">
        <v>47</v>
      </c>
      <c r="V148" s="164"/>
      <c r="W148" s="164"/>
      <c r="X148" s="100" t="s">
        <v>53</v>
      </c>
      <c r="Y148" s="100" t="s">
        <v>74</v>
      </c>
      <c r="Z148" s="100" t="s">
        <v>47</v>
      </c>
      <c r="AA148" s="100"/>
      <c r="AB148" s="114"/>
      <c r="AC148" s="171" t="s">
        <v>50</v>
      </c>
    </row>
    <row r="149" spans="1:29" s="97" customFormat="1" ht="24" customHeight="1">
      <c r="A149" s="164"/>
      <c r="B149" s="165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00" t="s">
        <v>90</v>
      </c>
      <c r="Y149" s="100" t="s">
        <v>47</v>
      </c>
      <c r="Z149" s="100" t="s">
        <v>52</v>
      </c>
      <c r="AA149" s="100"/>
      <c r="AB149" s="114"/>
      <c r="AC149" s="173"/>
    </row>
    <row r="150" spans="1:29" s="97" customFormat="1" ht="27" customHeight="1">
      <c r="A150" s="100" t="s">
        <v>237</v>
      </c>
      <c r="B150" s="93">
        <v>165</v>
      </c>
      <c r="C150" s="100" t="s">
        <v>273</v>
      </c>
      <c r="D150" s="100">
        <v>27</v>
      </c>
      <c r="E150" s="100">
        <v>85</v>
      </c>
      <c r="F150" s="100"/>
      <c r="G150" s="100"/>
      <c r="H150" s="100"/>
      <c r="I150" s="100"/>
      <c r="J150" s="100"/>
      <c r="K150" s="100"/>
      <c r="L150" s="100">
        <v>8</v>
      </c>
      <c r="M150" s="100">
        <v>1</v>
      </c>
      <c r="N150" s="100">
        <v>6</v>
      </c>
      <c r="O150" s="100">
        <v>48</v>
      </c>
      <c r="P150" s="100"/>
      <c r="Q150" s="100" t="s">
        <v>48</v>
      </c>
      <c r="R150" s="100" t="s">
        <v>51</v>
      </c>
      <c r="S150" s="100" t="s">
        <v>52</v>
      </c>
      <c r="T150" s="100" t="s">
        <v>47</v>
      </c>
      <c r="U150" s="100" t="s">
        <v>47</v>
      </c>
      <c r="V150" s="100" t="s">
        <v>275</v>
      </c>
      <c r="W150" s="100"/>
      <c r="X150" s="100" t="s">
        <v>53</v>
      </c>
      <c r="Y150" s="100" t="s">
        <v>74</v>
      </c>
      <c r="Z150" s="100" t="s">
        <v>47</v>
      </c>
      <c r="AA150" s="100"/>
      <c r="AB150" s="114"/>
      <c r="AC150" s="93" t="s">
        <v>50</v>
      </c>
    </row>
    <row r="151" spans="1:29" s="97" customFormat="1" ht="27" customHeight="1">
      <c r="A151" s="100" t="s">
        <v>237</v>
      </c>
      <c r="B151" s="93">
        <v>166</v>
      </c>
      <c r="C151" s="100" t="s">
        <v>79</v>
      </c>
      <c r="D151" s="100">
        <v>24</v>
      </c>
      <c r="E151" s="100">
        <v>75</v>
      </c>
      <c r="F151" s="100"/>
      <c r="G151" s="100"/>
      <c r="H151" s="100"/>
      <c r="I151" s="100"/>
      <c r="J151" s="100"/>
      <c r="K151" s="100"/>
      <c r="L151" s="100">
        <v>9</v>
      </c>
      <c r="M151" s="100">
        <v>2</v>
      </c>
      <c r="N151" s="100">
        <v>5</v>
      </c>
      <c r="O151" s="100">
        <v>45</v>
      </c>
      <c r="P151" s="100"/>
      <c r="Q151" s="100" t="s">
        <v>48</v>
      </c>
      <c r="R151" s="100" t="s">
        <v>51</v>
      </c>
      <c r="S151" s="100" t="s">
        <v>52</v>
      </c>
      <c r="T151" s="100" t="s">
        <v>52</v>
      </c>
      <c r="U151" s="100" t="s">
        <v>52</v>
      </c>
      <c r="V151" s="100"/>
      <c r="W151" s="100"/>
      <c r="X151" s="100" t="s">
        <v>53</v>
      </c>
      <c r="Y151" s="100" t="s">
        <v>74</v>
      </c>
      <c r="Z151" s="100" t="s">
        <v>47</v>
      </c>
      <c r="AA151" s="100"/>
      <c r="AB151" s="114"/>
      <c r="AC151" s="93" t="s">
        <v>50</v>
      </c>
    </row>
    <row r="152" spans="1:29" s="97" customFormat="1" ht="27" customHeight="1">
      <c r="A152" s="100" t="s">
        <v>237</v>
      </c>
      <c r="B152" s="93">
        <v>167</v>
      </c>
      <c r="C152" s="100" t="s">
        <v>276</v>
      </c>
      <c r="D152" s="100">
        <v>22</v>
      </c>
      <c r="E152" s="100">
        <v>69</v>
      </c>
      <c r="F152" s="100"/>
      <c r="G152" s="100"/>
      <c r="H152" s="100"/>
      <c r="I152" s="100"/>
      <c r="J152" s="100"/>
      <c r="K152" s="100"/>
      <c r="L152" s="100">
        <v>7</v>
      </c>
      <c r="M152" s="100">
        <v>2</v>
      </c>
      <c r="N152" s="100">
        <v>5</v>
      </c>
      <c r="O152" s="100">
        <v>35</v>
      </c>
      <c r="P152" s="100"/>
      <c r="Q152" s="100" t="s">
        <v>48</v>
      </c>
      <c r="R152" s="100" t="s">
        <v>51</v>
      </c>
      <c r="S152" s="100" t="s">
        <v>47</v>
      </c>
      <c r="T152" s="100" t="s">
        <v>52</v>
      </c>
      <c r="U152" s="100" t="s">
        <v>52</v>
      </c>
      <c r="V152" s="100"/>
      <c r="W152" s="100"/>
      <c r="X152" s="100" t="s">
        <v>53</v>
      </c>
      <c r="Y152" s="100" t="s">
        <v>74</v>
      </c>
      <c r="Z152" s="100" t="s">
        <v>47</v>
      </c>
      <c r="AA152" s="100"/>
      <c r="AB152" s="114"/>
      <c r="AC152" s="93" t="s">
        <v>50</v>
      </c>
    </row>
    <row r="153" spans="1:29" s="97" customFormat="1" ht="27" customHeight="1">
      <c r="A153" s="100" t="s">
        <v>237</v>
      </c>
      <c r="B153" s="93">
        <v>168</v>
      </c>
      <c r="C153" s="100" t="s">
        <v>276</v>
      </c>
      <c r="D153" s="100">
        <v>27</v>
      </c>
      <c r="E153" s="100">
        <v>85</v>
      </c>
      <c r="F153" s="100"/>
      <c r="G153" s="100"/>
      <c r="H153" s="100"/>
      <c r="I153" s="100"/>
      <c r="J153" s="100"/>
      <c r="K153" s="100"/>
      <c r="L153" s="100">
        <v>7</v>
      </c>
      <c r="M153" s="100">
        <v>2</v>
      </c>
      <c r="N153" s="100">
        <v>6</v>
      </c>
      <c r="O153" s="100">
        <v>42</v>
      </c>
      <c r="P153" s="100"/>
      <c r="Q153" s="100" t="s">
        <v>48</v>
      </c>
      <c r="R153" s="100" t="s">
        <v>51</v>
      </c>
      <c r="S153" s="100" t="s">
        <v>52</v>
      </c>
      <c r="T153" s="100" t="s">
        <v>52</v>
      </c>
      <c r="U153" s="100" t="s">
        <v>47</v>
      </c>
      <c r="V153" s="100" t="s">
        <v>277</v>
      </c>
      <c r="W153" s="100"/>
      <c r="X153" s="100" t="s">
        <v>53</v>
      </c>
      <c r="Y153" s="100" t="s">
        <v>74</v>
      </c>
      <c r="Z153" s="100" t="s">
        <v>47</v>
      </c>
      <c r="AA153" s="100"/>
      <c r="AB153" s="114"/>
      <c r="AC153" s="93" t="s">
        <v>50</v>
      </c>
    </row>
    <row r="154" spans="1:29" s="97" customFormat="1" ht="27" customHeight="1">
      <c r="A154" s="100" t="s">
        <v>237</v>
      </c>
      <c r="B154" s="93">
        <v>170</v>
      </c>
      <c r="C154" s="100" t="s">
        <v>276</v>
      </c>
      <c r="D154" s="100">
        <v>26</v>
      </c>
      <c r="E154" s="100">
        <v>82</v>
      </c>
      <c r="F154" s="100"/>
      <c r="G154" s="100"/>
      <c r="H154" s="100"/>
      <c r="I154" s="100"/>
      <c r="J154" s="100"/>
      <c r="K154" s="100"/>
      <c r="L154" s="100">
        <v>7</v>
      </c>
      <c r="M154" s="100">
        <v>2</v>
      </c>
      <c r="N154" s="100">
        <v>5</v>
      </c>
      <c r="O154" s="100">
        <v>35</v>
      </c>
      <c r="P154" s="100"/>
      <c r="Q154" s="100" t="s">
        <v>48</v>
      </c>
      <c r="R154" s="100" t="s">
        <v>51</v>
      </c>
      <c r="S154" s="100" t="s">
        <v>47</v>
      </c>
      <c r="T154" s="100" t="s">
        <v>52</v>
      </c>
      <c r="U154" s="100" t="s">
        <v>52</v>
      </c>
      <c r="V154" s="100"/>
      <c r="W154" s="100"/>
      <c r="X154" s="100" t="s">
        <v>53</v>
      </c>
      <c r="Y154" s="100" t="s">
        <v>74</v>
      </c>
      <c r="Z154" s="100" t="s">
        <v>48</v>
      </c>
      <c r="AA154" s="100"/>
      <c r="AB154" s="114"/>
      <c r="AC154" s="93" t="s">
        <v>50</v>
      </c>
    </row>
    <row r="155" spans="1:29" s="97" customFormat="1" ht="12.75" customHeight="1">
      <c r="A155" s="164" t="s">
        <v>237</v>
      </c>
      <c r="B155" s="165">
        <v>171</v>
      </c>
      <c r="C155" s="164" t="s">
        <v>69</v>
      </c>
      <c r="D155" s="164">
        <v>26</v>
      </c>
      <c r="E155" s="164">
        <v>82</v>
      </c>
      <c r="F155" s="164"/>
      <c r="G155" s="164"/>
      <c r="H155" s="164"/>
      <c r="I155" s="164"/>
      <c r="J155" s="164"/>
      <c r="K155" s="164"/>
      <c r="L155" s="164">
        <v>11</v>
      </c>
      <c r="M155" s="164">
        <v>1</v>
      </c>
      <c r="N155" s="164">
        <v>5</v>
      </c>
      <c r="O155" s="164">
        <v>55</v>
      </c>
      <c r="P155" s="164"/>
      <c r="Q155" s="164" t="s">
        <v>48</v>
      </c>
      <c r="R155" s="164" t="s">
        <v>51</v>
      </c>
      <c r="S155" s="164" t="s">
        <v>52</v>
      </c>
      <c r="T155" s="164" t="s">
        <v>52</v>
      </c>
      <c r="U155" s="164" t="s">
        <v>47</v>
      </c>
      <c r="V155" s="164"/>
      <c r="W155" s="164"/>
      <c r="X155" s="100" t="s">
        <v>53</v>
      </c>
      <c r="Y155" s="100" t="s">
        <v>74</v>
      </c>
      <c r="Z155" s="100" t="s">
        <v>47</v>
      </c>
      <c r="AA155" s="100"/>
      <c r="AB155" s="114"/>
      <c r="AC155" s="171" t="s">
        <v>50</v>
      </c>
    </row>
    <row r="156" spans="1:29" s="97" customFormat="1" ht="36" customHeight="1">
      <c r="A156" s="164"/>
      <c r="B156" s="165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00" t="s">
        <v>68</v>
      </c>
      <c r="Y156" s="100" t="s">
        <v>74</v>
      </c>
      <c r="Z156" s="100" t="s">
        <v>47</v>
      </c>
      <c r="AA156" s="100"/>
      <c r="AB156" s="114"/>
      <c r="AC156" s="173"/>
    </row>
    <row r="157" spans="1:29" s="97" customFormat="1" ht="12.75" customHeight="1">
      <c r="A157" s="164" t="s">
        <v>237</v>
      </c>
      <c r="B157" s="165">
        <v>186</v>
      </c>
      <c r="C157" s="164" t="s">
        <v>95</v>
      </c>
      <c r="D157" s="164">
        <v>35</v>
      </c>
      <c r="E157" s="164">
        <v>110</v>
      </c>
      <c r="F157" s="164"/>
      <c r="G157" s="164"/>
      <c r="H157" s="164"/>
      <c r="I157" s="164"/>
      <c r="J157" s="164"/>
      <c r="K157" s="164"/>
      <c r="L157" s="164">
        <v>14</v>
      </c>
      <c r="M157" s="164">
        <v>3</v>
      </c>
      <c r="N157" s="164">
        <v>9</v>
      </c>
      <c r="O157" s="164">
        <v>126</v>
      </c>
      <c r="P157" s="164"/>
      <c r="Q157" s="164" t="s">
        <v>45</v>
      </c>
      <c r="R157" s="164" t="s">
        <v>51</v>
      </c>
      <c r="S157" s="164" t="s">
        <v>52</v>
      </c>
      <c r="T157" s="164" t="s">
        <v>52</v>
      </c>
      <c r="U157" s="164" t="s">
        <v>47</v>
      </c>
      <c r="V157" s="164" t="s">
        <v>278</v>
      </c>
      <c r="W157" s="164"/>
      <c r="X157" s="100" t="s">
        <v>53</v>
      </c>
      <c r="Y157" s="100" t="s">
        <v>74</v>
      </c>
      <c r="Z157" s="100" t="s">
        <v>47</v>
      </c>
      <c r="AA157" s="100"/>
      <c r="AB157" s="114"/>
      <c r="AC157" s="171" t="s">
        <v>50</v>
      </c>
    </row>
    <row r="158" spans="1:29" s="97" customFormat="1" ht="36" customHeight="1">
      <c r="A158" s="164"/>
      <c r="B158" s="165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00" t="s">
        <v>68</v>
      </c>
      <c r="Y158" s="100" t="s">
        <v>74</v>
      </c>
      <c r="Z158" s="100" t="s">
        <v>47</v>
      </c>
      <c r="AA158" s="100"/>
      <c r="AB158" s="114"/>
      <c r="AC158" s="173"/>
    </row>
    <row r="159" spans="1:29" s="97" customFormat="1" ht="40.5" customHeight="1">
      <c r="A159" s="100" t="s">
        <v>279</v>
      </c>
      <c r="B159" s="93">
        <v>42</v>
      </c>
      <c r="C159" s="100" t="s">
        <v>81</v>
      </c>
      <c r="D159" s="100">
        <v>24</v>
      </c>
      <c r="E159" s="100">
        <v>75</v>
      </c>
      <c r="F159" s="100"/>
      <c r="G159" s="100"/>
      <c r="H159" s="100"/>
      <c r="I159" s="100"/>
      <c r="J159" s="100"/>
      <c r="K159" s="100"/>
      <c r="L159" s="100">
        <v>12</v>
      </c>
      <c r="M159" s="100">
        <v>2</v>
      </c>
      <c r="N159" s="100">
        <v>7</v>
      </c>
      <c r="O159" s="100">
        <v>84</v>
      </c>
      <c r="P159" s="100"/>
      <c r="Q159" s="100" t="s">
        <v>48</v>
      </c>
      <c r="R159" s="100" t="s">
        <v>51</v>
      </c>
      <c r="S159" s="100" t="s">
        <v>52</v>
      </c>
      <c r="T159" s="100" t="s">
        <v>52</v>
      </c>
      <c r="U159" s="100" t="s">
        <v>47</v>
      </c>
      <c r="V159" s="100" t="s">
        <v>83</v>
      </c>
      <c r="W159" s="100"/>
      <c r="X159" s="100" t="s">
        <v>53</v>
      </c>
      <c r="Y159" s="100" t="s">
        <v>74</v>
      </c>
      <c r="Z159" s="100" t="s">
        <v>52</v>
      </c>
      <c r="AA159" s="100" t="s">
        <v>54</v>
      </c>
      <c r="AB159" s="114"/>
      <c r="AC159" s="93" t="s">
        <v>50</v>
      </c>
    </row>
    <row r="160" spans="1:29" s="97" customFormat="1" ht="12.75" customHeight="1">
      <c r="A160" s="164" t="s">
        <v>279</v>
      </c>
      <c r="B160" s="165">
        <v>44</v>
      </c>
      <c r="C160" s="164" t="s">
        <v>69</v>
      </c>
      <c r="D160" s="164">
        <v>36</v>
      </c>
      <c r="E160" s="164">
        <v>113</v>
      </c>
      <c r="F160" s="164"/>
      <c r="G160" s="164"/>
      <c r="H160" s="164"/>
      <c r="I160" s="164"/>
      <c r="J160" s="164"/>
      <c r="K160" s="164"/>
      <c r="L160" s="164">
        <v>18</v>
      </c>
      <c r="M160" s="164">
        <v>1</v>
      </c>
      <c r="N160" s="164">
        <v>7</v>
      </c>
      <c r="O160" s="164">
        <v>126</v>
      </c>
      <c r="P160" s="164"/>
      <c r="Q160" s="164" t="s">
        <v>45</v>
      </c>
      <c r="R160" s="164" t="s">
        <v>51</v>
      </c>
      <c r="S160" s="164" t="s">
        <v>47</v>
      </c>
      <c r="T160" s="164" t="s">
        <v>47</v>
      </c>
      <c r="U160" s="164" t="s">
        <v>47</v>
      </c>
      <c r="V160" s="164" t="s">
        <v>280</v>
      </c>
      <c r="W160" s="164"/>
      <c r="X160" s="100" t="s">
        <v>53</v>
      </c>
      <c r="Y160" s="100" t="s">
        <v>74</v>
      </c>
      <c r="Z160" s="100" t="s">
        <v>52</v>
      </c>
      <c r="AA160" s="100"/>
      <c r="AB160" s="114"/>
      <c r="AC160" s="171" t="s">
        <v>50</v>
      </c>
    </row>
    <row r="161" spans="1:29" s="97" customFormat="1" ht="36" customHeight="1">
      <c r="A161" s="164"/>
      <c r="B161" s="165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00" t="s">
        <v>68</v>
      </c>
      <c r="Y161" s="100" t="s">
        <v>74</v>
      </c>
      <c r="Z161" s="100" t="s">
        <v>52</v>
      </c>
      <c r="AA161" s="100"/>
      <c r="AB161" s="114"/>
      <c r="AC161" s="173"/>
    </row>
    <row r="162" spans="1:29" s="97" customFormat="1" ht="40.5" customHeight="1">
      <c r="A162" s="164" t="s">
        <v>279</v>
      </c>
      <c r="B162" s="165">
        <v>45</v>
      </c>
      <c r="C162" s="164" t="s">
        <v>81</v>
      </c>
      <c r="D162" s="164">
        <v>32</v>
      </c>
      <c r="E162" s="164">
        <v>101</v>
      </c>
      <c r="F162" s="164"/>
      <c r="G162" s="164"/>
      <c r="H162" s="164"/>
      <c r="I162" s="164"/>
      <c r="J162" s="164"/>
      <c r="K162" s="164"/>
      <c r="L162" s="164">
        <v>12</v>
      </c>
      <c r="M162" s="164">
        <v>1</v>
      </c>
      <c r="N162" s="164">
        <v>7</v>
      </c>
      <c r="O162" s="164">
        <v>84</v>
      </c>
      <c r="P162" s="164"/>
      <c r="Q162" s="164" t="s">
        <v>45</v>
      </c>
      <c r="R162" s="164" t="s">
        <v>51</v>
      </c>
      <c r="S162" s="164" t="s">
        <v>52</v>
      </c>
      <c r="T162" s="164" t="s">
        <v>47</v>
      </c>
      <c r="U162" s="164" t="s">
        <v>47</v>
      </c>
      <c r="V162" s="164" t="s">
        <v>93</v>
      </c>
      <c r="W162" s="164"/>
      <c r="X162" s="100" t="s">
        <v>53</v>
      </c>
      <c r="Y162" s="100" t="s">
        <v>74</v>
      </c>
      <c r="Z162" s="100" t="s">
        <v>52</v>
      </c>
      <c r="AA162" s="100" t="s">
        <v>62</v>
      </c>
      <c r="AB162" s="114"/>
      <c r="AC162" s="171" t="s">
        <v>50</v>
      </c>
    </row>
    <row r="163" spans="1:29" s="97" customFormat="1" ht="36" customHeight="1">
      <c r="A163" s="164"/>
      <c r="B163" s="165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00" t="s">
        <v>68</v>
      </c>
      <c r="Y163" s="100" t="s">
        <v>74</v>
      </c>
      <c r="Z163" s="100" t="s">
        <v>52</v>
      </c>
      <c r="AA163" s="100"/>
      <c r="AB163" s="114"/>
      <c r="AC163" s="173"/>
    </row>
    <row r="164" spans="1:29" s="97" customFormat="1" ht="40.5" customHeight="1">
      <c r="A164" s="100" t="s">
        <v>279</v>
      </c>
      <c r="B164" s="93">
        <v>51</v>
      </c>
      <c r="C164" s="100" t="s">
        <v>69</v>
      </c>
      <c r="D164" s="100">
        <v>55</v>
      </c>
      <c r="E164" s="100">
        <v>173</v>
      </c>
      <c r="F164" s="100"/>
      <c r="G164" s="100"/>
      <c r="H164" s="100"/>
      <c r="I164" s="100"/>
      <c r="J164" s="100"/>
      <c r="K164" s="100"/>
      <c r="L164" s="100">
        <v>18</v>
      </c>
      <c r="M164" s="100">
        <v>1</v>
      </c>
      <c r="N164" s="100">
        <v>9</v>
      </c>
      <c r="O164" s="100">
        <v>162</v>
      </c>
      <c r="P164" s="100"/>
      <c r="Q164" s="100" t="s">
        <v>45</v>
      </c>
      <c r="R164" s="100" t="s">
        <v>73</v>
      </c>
      <c r="S164" s="100" t="s">
        <v>48</v>
      </c>
      <c r="T164" s="100" t="s">
        <v>47</v>
      </c>
      <c r="U164" s="100" t="s">
        <v>48</v>
      </c>
      <c r="V164" s="100" t="s">
        <v>281</v>
      </c>
      <c r="W164" s="100">
        <v>0.854002159505</v>
      </c>
      <c r="X164" s="101" t="s">
        <v>49</v>
      </c>
      <c r="Y164" s="100"/>
      <c r="Z164" s="100" t="s">
        <v>52</v>
      </c>
      <c r="AA164" s="100"/>
      <c r="AB164" s="114"/>
      <c r="AC164" s="93">
        <v>0.453</v>
      </c>
    </row>
    <row r="165" spans="1:29" s="97" customFormat="1" ht="40.5" customHeight="1">
      <c r="A165" s="100" t="s">
        <v>279</v>
      </c>
      <c r="B165" s="93">
        <v>53</v>
      </c>
      <c r="C165" s="100" t="s">
        <v>69</v>
      </c>
      <c r="D165" s="100">
        <v>50</v>
      </c>
      <c r="E165" s="100">
        <v>157</v>
      </c>
      <c r="F165" s="100"/>
      <c r="G165" s="100"/>
      <c r="H165" s="100"/>
      <c r="I165" s="100"/>
      <c r="J165" s="100"/>
      <c r="K165" s="100"/>
      <c r="L165" s="100">
        <v>20</v>
      </c>
      <c r="M165" s="100">
        <v>2</v>
      </c>
      <c r="N165" s="100">
        <v>8</v>
      </c>
      <c r="O165" s="100">
        <v>160</v>
      </c>
      <c r="P165" s="100"/>
      <c r="Q165" s="100" t="s">
        <v>45</v>
      </c>
      <c r="R165" s="100" t="s">
        <v>46</v>
      </c>
      <c r="S165" s="100" t="s">
        <v>48</v>
      </c>
      <c r="T165" s="100" t="s">
        <v>47</v>
      </c>
      <c r="U165" s="100" t="s">
        <v>48</v>
      </c>
      <c r="V165" s="100" t="s">
        <v>282</v>
      </c>
      <c r="W165" s="100">
        <v>0.7818715841</v>
      </c>
      <c r="X165" s="101" t="s">
        <v>49</v>
      </c>
      <c r="Y165" s="100"/>
      <c r="Z165" s="100" t="s">
        <v>47</v>
      </c>
      <c r="AA165" s="100"/>
      <c r="AB165" s="114"/>
      <c r="AC165" s="93">
        <v>0.374</v>
      </c>
    </row>
    <row r="166" spans="1:29" s="97" customFormat="1" ht="40.5" customHeight="1">
      <c r="A166" s="100" t="s">
        <v>279</v>
      </c>
      <c r="B166" s="93">
        <v>54</v>
      </c>
      <c r="C166" s="100" t="s">
        <v>69</v>
      </c>
      <c r="D166" s="100">
        <v>51</v>
      </c>
      <c r="E166" s="100">
        <v>160</v>
      </c>
      <c r="F166" s="100"/>
      <c r="G166" s="100"/>
      <c r="H166" s="100"/>
      <c r="I166" s="100"/>
      <c r="J166" s="100"/>
      <c r="K166" s="100"/>
      <c r="L166" s="100">
        <v>19</v>
      </c>
      <c r="M166" s="100">
        <v>1</v>
      </c>
      <c r="N166" s="100">
        <v>9</v>
      </c>
      <c r="O166" s="100">
        <v>171</v>
      </c>
      <c r="P166" s="100"/>
      <c r="Q166" s="100" t="s">
        <v>45</v>
      </c>
      <c r="R166" s="100" t="s">
        <v>73</v>
      </c>
      <c r="S166" s="100" t="s">
        <v>48</v>
      </c>
      <c r="T166" s="100" t="s">
        <v>48</v>
      </c>
      <c r="U166" s="100" t="s">
        <v>48</v>
      </c>
      <c r="V166" s="100" t="s">
        <v>253</v>
      </c>
      <c r="W166" s="100">
        <v>0.773274330199</v>
      </c>
      <c r="X166" s="101" t="s">
        <v>49</v>
      </c>
      <c r="Y166" s="100"/>
      <c r="Z166" s="100" t="s">
        <v>52</v>
      </c>
      <c r="AA166" s="100"/>
      <c r="AB166" s="114"/>
      <c r="AC166" s="93">
        <v>0.385</v>
      </c>
    </row>
    <row r="167" spans="1:29" s="97" customFormat="1" ht="12.75" customHeight="1">
      <c r="A167" s="164" t="s">
        <v>279</v>
      </c>
      <c r="B167" s="165">
        <v>55</v>
      </c>
      <c r="C167" s="164" t="s">
        <v>81</v>
      </c>
      <c r="D167" s="164">
        <v>25</v>
      </c>
      <c r="E167" s="164">
        <v>79</v>
      </c>
      <c r="F167" s="164"/>
      <c r="G167" s="164"/>
      <c r="H167" s="164"/>
      <c r="I167" s="164"/>
      <c r="J167" s="164"/>
      <c r="K167" s="164"/>
      <c r="L167" s="164">
        <v>13</v>
      </c>
      <c r="M167" s="164">
        <v>1</v>
      </c>
      <c r="N167" s="164">
        <v>7</v>
      </c>
      <c r="O167" s="164">
        <v>91</v>
      </c>
      <c r="P167" s="164"/>
      <c r="Q167" s="164" t="s">
        <v>48</v>
      </c>
      <c r="R167" s="164" t="s">
        <v>51</v>
      </c>
      <c r="S167" s="164" t="s">
        <v>52</v>
      </c>
      <c r="T167" s="164" t="s">
        <v>52</v>
      </c>
      <c r="U167" s="164" t="s">
        <v>52</v>
      </c>
      <c r="V167" s="164"/>
      <c r="W167" s="164"/>
      <c r="X167" s="100" t="s">
        <v>53</v>
      </c>
      <c r="Y167" s="100" t="s">
        <v>74</v>
      </c>
      <c r="Z167" s="100" t="s">
        <v>47</v>
      </c>
      <c r="AA167" s="100"/>
      <c r="AB167" s="114"/>
      <c r="AC167" s="171" t="s">
        <v>50</v>
      </c>
    </row>
    <row r="168" spans="1:29" s="97" customFormat="1" ht="36" customHeight="1">
      <c r="A168" s="164"/>
      <c r="B168" s="165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00" t="s">
        <v>68</v>
      </c>
      <c r="Y168" s="100" t="s">
        <v>74</v>
      </c>
      <c r="Z168" s="100" t="s">
        <v>47</v>
      </c>
      <c r="AA168" s="100"/>
      <c r="AB168" s="114"/>
      <c r="AC168" s="173"/>
    </row>
    <row r="169" spans="1:29" s="97" customFormat="1" ht="12.75" customHeight="1">
      <c r="A169" s="164" t="s">
        <v>279</v>
      </c>
      <c r="B169" s="165">
        <v>57</v>
      </c>
      <c r="C169" s="164" t="s">
        <v>69</v>
      </c>
      <c r="D169" s="164">
        <v>53</v>
      </c>
      <c r="E169" s="164">
        <v>167</v>
      </c>
      <c r="F169" s="164"/>
      <c r="G169" s="164"/>
      <c r="H169" s="164"/>
      <c r="I169" s="164"/>
      <c r="J169" s="164"/>
      <c r="K169" s="164"/>
      <c r="L169" s="164">
        <v>21</v>
      </c>
      <c r="M169" s="164">
        <v>1</v>
      </c>
      <c r="N169" s="164">
        <v>10</v>
      </c>
      <c r="O169" s="164">
        <v>210</v>
      </c>
      <c r="P169" s="164"/>
      <c r="Q169" s="164" t="s">
        <v>45</v>
      </c>
      <c r="R169" s="164" t="s">
        <v>51</v>
      </c>
      <c r="S169" s="164" t="s">
        <v>47</v>
      </c>
      <c r="T169" s="164" t="s">
        <v>52</v>
      </c>
      <c r="U169" s="164" t="s">
        <v>47</v>
      </c>
      <c r="V169" s="164" t="s">
        <v>94</v>
      </c>
      <c r="W169" s="164"/>
      <c r="X169" s="100" t="s">
        <v>53</v>
      </c>
      <c r="Y169" s="100" t="s">
        <v>74</v>
      </c>
      <c r="Z169" s="100" t="s">
        <v>52</v>
      </c>
      <c r="AA169" s="100"/>
      <c r="AB169" s="114"/>
      <c r="AC169" s="171" t="s">
        <v>50</v>
      </c>
    </row>
    <row r="170" spans="1:29" s="97" customFormat="1" ht="36" customHeight="1">
      <c r="A170" s="164"/>
      <c r="B170" s="165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00" t="s">
        <v>68</v>
      </c>
      <c r="Y170" s="100" t="s">
        <v>74</v>
      </c>
      <c r="Z170" s="100" t="s">
        <v>52</v>
      </c>
      <c r="AA170" s="100"/>
      <c r="AB170" s="114"/>
      <c r="AC170" s="172"/>
    </row>
    <row r="171" spans="1:29" s="97" customFormat="1" ht="24" customHeight="1">
      <c r="A171" s="164"/>
      <c r="B171" s="165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00" t="s">
        <v>90</v>
      </c>
      <c r="Y171" s="100" t="s">
        <v>47</v>
      </c>
      <c r="Z171" s="100" t="s">
        <v>52</v>
      </c>
      <c r="AA171" s="100"/>
      <c r="AB171" s="114"/>
      <c r="AC171" s="173"/>
    </row>
    <row r="172" spans="1:29" s="97" customFormat="1" ht="12.75" customHeight="1">
      <c r="A172" s="164" t="s">
        <v>279</v>
      </c>
      <c r="B172" s="165">
        <v>58</v>
      </c>
      <c r="C172" s="164" t="s">
        <v>67</v>
      </c>
      <c r="D172" s="164">
        <v>96</v>
      </c>
      <c r="E172" s="164">
        <v>302</v>
      </c>
      <c r="F172" s="164"/>
      <c r="G172" s="164"/>
      <c r="H172" s="164"/>
      <c r="I172" s="164"/>
      <c r="J172" s="164"/>
      <c r="K172" s="164"/>
      <c r="L172" s="164">
        <v>22</v>
      </c>
      <c r="M172" s="164">
        <v>9</v>
      </c>
      <c r="N172" s="164">
        <v>16</v>
      </c>
      <c r="O172" s="164">
        <v>352</v>
      </c>
      <c r="P172" s="164"/>
      <c r="Q172" s="164" t="s">
        <v>74</v>
      </c>
      <c r="R172" s="164" t="s">
        <v>51</v>
      </c>
      <c r="S172" s="164" t="s">
        <v>47</v>
      </c>
      <c r="T172" s="164" t="s">
        <v>47</v>
      </c>
      <c r="U172" s="164" t="s">
        <v>48</v>
      </c>
      <c r="V172" s="164" t="s">
        <v>283</v>
      </c>
      <c r="W172" s="164"/>
      <c r="X172" s="100" t="s">
        <v>57</v>
      </c>
      <c r="Y172" s="100" t="s">
        <v>74</v>
      </c>
      <c r="Z172" s="100" t="s">
        <v>52</v>
      </c>
      <c r="AA172" s="100"/>
      <c r="AB172" s="114"/>
      <c r="AC172" s="171" t="s">
        <v>50</v>
      </c>
    </row>
    <row r="173" spans="1:29" s="97" customFormat="1" ht="48" customHeight="1">
      <c r="A173" s="164"/>
      <c r="B173" s="165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00" t="s">
        <v>63</v>
      </c>
      <c r="Y173" s="100" t="s">
        <v>74</v>
      </c>
      <c r="Z173" s="100" t="s">
        <v>52</v>
      </c>
      <c r="AA173" s="100" t="s">
        <v>88</v>
      </c>
      <c r="AB173" s="114"/>
      <c r="AC173" s="172"/>
    </row>
    <row r="174" spans="1:29" s="97" customFormat="1" ht="39" customHeight="1">
      <c r="A174" s="164"/>
      <c r="B174" s="165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00" t="s">
        <v>61</v>
      </c>
      <c r="Y174" s="100" t="s">
        <v>74</v>
      </c>
      <c r="Z174" s="100" t="s">
        <v>52</v>
      </c>
      <c r="AA174" s="100" t="s">
        <v>62</v>
      </c>
      <c r="AB174" s="114"/>
      <c r="AC174" s="173"/>
    </row>
    <row r="175" spans="1:29" s="97" customFormat="1" ht="54" customHeight="1">
      <c r="A175" s="100" t="s">
        <v>279</v>
      </c>
      <c r="B175" s="93">
        <v>59</v>
      </c>
      <c r="C175" s="100" t="s">
        <v>67</v>
      </c>
      <c r="D175" s="100">
        <v>63</v>
      </c>
      <c r="E175" s="100">
        <v>198</v>
      </c>
      <c r="F175" s="100"/>
      <c r="G175" s="100"/>
      <c r="H175" s="100"/>
      <c r="I175" s="100"/>
      <c r="J175" s="100"/>
      <c r="K175" s="100"/>
      <c r="L175" s="100">
        <v>16</v>
      </c>
      <c r="M175" s="100">
        <v>4</v>
      </c>
      <c r="N175" s="100">
        <v>10</v>
      </c>
      <c r="O175" s="100">
        <v>160</v>
      </c>
      <c r="P175" s="100"/>
      <c r="Q175" s="100" t="s">
        <v>74</v>
      </c>
      <c r="R175" s="100" t="s">
        <v>46</v>
      </c>
      <c r="S175" s="100" t="s">
        <v>48</v>
      </c>
      <c r="T175" s="100" t="s">
        <v>48</v>
      </c>
      <c r="U175" s="100" t="s">
        <v>48</v>
      </c>
      <c r="V175" s="100" t="s">
        <v>284</v>
      </c>
      <c r="W175" s="100">
        <v>0.902225043653</v>
      </c>
      <c r="X175" s="101" t="s">
        <v>49</v>
      </c>
      <c r="Y175" s="100"/>
      <c r="Z175" s="100" t="s">
        <v>52</v>
      </c>
      <c r="AA175" s="100"/>
      <c r="AB175" s="114"/>
      <c r="AC175" s="93">
        <v>0.581</v>
      </c>
    </row>
    <row r="176" spans="1:29" s="97" customFormat="1" ht="12.75" customHeight="1">
      <c r="A176" s="164" t="s">
        <v>279</v>
      </c>
      <c r="B176" s="165">
        <v>60</v>
      </c>
      <c r="C176" s="164" t="s">
        <v>81</v>
      </c>
      <c r="D176" s="164">
        <v>22</v>
      </c>
      <c r="E176" s="164">
        <v>69</v>
      </c>
      <c r="F176" s="164"/>
      <c r="G176" s="164"/>
      <c r="H176" s="164"/>
      <c r="I176" s="164"/>
      <c r="J176" s="164"/>
      <c r="K176" s="164"/>
      <c r="L176" s="164">
        <v>10</v>
      </c>
      <c r="M176" s="164">
        <v>1</v>
      </c>
      <c r="N176" s="164">
        <v>6</v>
      </c>
      <c r="O176" s="164">
        <v>60</v>
      </c>
      <c r="P176" s="164"/>
      <c r="Q176" s="164" t="s">
        <v>48</v>
      </c>
      <c r="R176" s="164" t="s">
        <v>51</v>
      </c>
      <c r="S176" s="164" t="s">
        <v>52</v>
      </c>
      <c r="T176" s="164" t="s">
        <v>52</v>
      </c>
      <c r="U176" s="164" t="s">
        <v>47</v>
      </c>
      <c r="V176" s="164" t="s">
        <v>239</v>
      </c>
      <c r="W176" s="164"/>
      <c r="X176" s="100" t="s">
        <v>53</v>
      </c>
      <c r="Y176" s="100" t="s">
        <v>74</v>
      </c>
      <c r="Z176" s="100" t="s">
        <v>52</v>
      </c>
      <c r="AA176" s="100"/>
      <c r="AB176" s="114"/>
      <c r="AC176" s="171" t="s">
        <v>50</v>
      </c>
    </row>
    <row r="177" spans="1:29" s="97" customFormat="1" ht="36" customHeight="1">
      <c r="A177" s="164"/>
      <c r="B177" s="165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00" t="s">
        <v>68</v>
      </c>
      <c r="Y177" s="100" t="s">
        <v>74</v>
      </c>
      <c r="Z177" s="100" t="s">
        <v>52</v>
      </c>
      <c r="AA177" s="100"/>
      <c r="AB177" s="114"/>
      <c r="AC177" s="173"/>
    </row>
    <row r="178" spans="1:29" s="97" customFormat="1" ht="72" customHeight="1">
      <c r="A178" s="164" t="s">
        <v>279</v>
      </c>
      <c r="B178" s="165">
        <v>61</v>
      </c>
      <c r="C178" s="164" t="s">
        <v>69</v>
      </c>
      <c r="D178" s="164">
        <v>36</v>
      </c>
      <c r="E178" s="164">
        <v>113</v>
      </c>
      <c r="F178" s="164"/>
      <c r="G178" s="164"/>
      <c r="H178" s="164"/>
      <c r="I178" s="164"/>
      <c r="J178" s="164"/>
      <c r="K178" s="164"/>
      <c r="L178" s="164">
        <v>14</v>
      </c>
      <c r="M178" s="164">
        <v>2</v>
      </c>
      <c r="N178" s="164">
        <v>9</v>
      </c>
      <c r="O178" s="164">
        <v>126</v>
      </c>
      <c r="P178" s="164"/>
      <c r="Q178" s="164" t="s">
        <v>48</v>
      </c>
      <c r="R178" s="164" t="s">
        <v>51</v>
      </c>
      <c r="S178" s="164" t="s">
        <v>52</v>
      </c>
      <c r="T178" s="164" t="s">
        <v>52</v>
      </c>
      <c r="U178" s="164" t="s">
        <v>47</v>
      </c>
      <c r="V178" s="164"/>
      <c r="W178" s="164"/>
      <c r="X178" s="100" t="s">
        <v>53</v>
      </c>
      <c r="Y178" s="100" t="s">
        <v>74</v>
      </c>
      <c r="Z178" s="100" t="s">
        <v>52</v>
      </c>
      <c r="AA178" s="100" t="s">
        <v>92</v>
      </c>
      <c r="AB178" s="114"/>
      <c r="AC178" s="171" t="s">
        <v>50</v>
      </c>
    </row>
    <row r="179" spans="1:29" s="97" customFormat="1" ht="96" customHeight="1">
      <c r="A179" s="164"/>
      <c r="B179" s="165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00" t="s">
        <v>61</v>
      </c>
      <c r="Y179" s="100" t="s">
        <v>74</v>
      </c>
      <c r="Z179" s="100" t="s">
        <v>52</v>
      </c>
      <c r="AA179" s="100" t="s">
        <v>285</v>
      </c>
      <c r="AB179" s="114"/>
      <c r="AC179" s="172"/>
    </row>
    <row r="180" spans="1:29" s="97" customFormat="1" ht="36" customHeight="1">
      <c r="A180" s="164"/>
      <c r="B180" s="165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00" t="s">
        <v>68</v>
      </c>
      <c r="Y180" s="100" t="s">
        <v>74</v>
      </c>
      <c r="Z180" s="100" t="s">
        <v>52</v>
      </c>
      <c r="AA180" s="100"/>
      <c r="AB180" s="114"/>
      <c r="AC180" s="173"/>
    </row>
    <row r="181" spans="1:29" s="97" customFormat="1" ht="12.75" customHeight="1">
      <c r="A181" s="164" t="s">
        <v>279</v>
      </c>
      <c r="B181" s="165">
        <v>62</v>
      </c>
      <c r="C181" s="164" t="s">
        <v>81</v>
      </c>
      <c r="D181" s="164">
        <v>25</v>
      </c>
      <c r="E181" s="164">
        <v>79</v>
      </c>
      <c r="F181" s="164"/>
      <c r="G181" s="164"/>
      <c r="H181" s="164"/>
      <c r="I181" s="164"/>
      <c r="J181" s="164"/>
      <c r="K181" s="164"/>
      <c r="L181" s="164">
        <v>13</v>
      </c>
      <c r="M181" s="164">
        <v>1</v>
      </c>
      <c r="N181" s="164">
        <v>7</v>
      </c>
      <c r="O181" s="164">
        <v>91</v>
      </c>
      <c r="P181" s="164"/>
      <c r="Q181" s="164" t="s">
        <v>48</v>
      </c>
      <c r="R181" s="164" t="s">
        <v>51</v>
      </c>
      <c r="S181" s="164" t="s">
        <v>52</v>
      </c>
      <c r="T181" s="164" t="s">
        <v>52</v>
      </c>
      <c r="U181" s="164" t="s">
        <v>52</v>
      </c>
      <c r="V181" s="164"/>
      <c r="W181" s="164"/>
      <c r="X181" s="100" t="s">
        <v>53</v>
      </c>
      <c r="Y181" s="100" t="s">
        <v>74</v>
      </c>
      <c r="Z181" s="100" t="s">
        <v>47</v>
      </c>
      <c r="AA181" s="100"/>
      <c r="AB181" s="114"/>
      <c r="AC181" s="171" t="s">
        <v>50</v>
      </c>
    </row>
    <row r="182" spans="1:29" s="97" customFormat="1" ht="36" customHeight="1">
      <c r="A182" s="164"/>
      <c r="B182" s="165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00" t="s">
        <v>68</v>
      </c>
      <c r="Y182" s="100" t="s">
        <v>74</v>
      </c>
      <c r="Z182" s="100" t="s">
        <v>48</v>
      </c>
      <c r="AA182" s="100"/>
      <c r="AB182" s="114"/>
      <c r="AC182" s="172"/>
    </row>
    <row r="183" spans="1:29" s="97" customFormat="1" ht="24" customHeight="1">
      <c r="A183" s="164"/>
      <c r="B183" s="165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00" t="s">
        <v>90</v>
      </c>
      <c r="Y183" s="100" t="s">
        <v>47</v>
      </c>
      <c r="Z183" s="100" t="s">
        <v>47</v>
      </c>
      <c r="AA183" s="100"/>
      <c r="AB183" s="114"/>
      <c r="AC183" s="173"/>
    </row>
    <row r="184" spans="1:29" s="97" customFormat="1" ht="12.75" customHeight="1">
      <c r="A184" s="164" t="s">
        <v>279</v>
      </c>
      <c r="B184" s="165">
        <v>116</v>
      </c>
      <c r="C184" s="164" t="s">
        <v>81</v>
      </c>
      <c r="D184" s="164">
        <v>55</v>
      </c>
      <c r="E184" s="164">
        <v>173</v>
      </c>
      <c r="F184" s="164"/>
      <c r="G184" s="164"/>
      <c r="H184" s="164"/>
      <c r="I184" s="164"/>
      <c r="J184" s="164"/>
      <c r="K184" s="164"/>
      <c r="L184" s="164">
        <v>18</v>
      </c>
      <c r="M184" s="164">
        <v>2</v>
      </c>
      <c r="N184" s="164">
        <v>10</v>
      </c>
      <c r="O184" s="164">
        <v>180</v>
      </c>
      <c r="P184" s="164"/>
      <c r="Q184" s="164" t="s">
        <v>45</v>
      </c>
      <c r="R184" s="164" t="s">
        <v>51</v>
      </c>
      <c r="S184" s="164" t="s">
        <v>52</v>
      </c>
      <c r="T184" s="164" t="s">
        <v>47</v>
      </c>
      <c r="U184" s="164" t="s">
        <v>48</v>
      </c>
      <c r="V184" s="164" t="s">
        <v>286</v>
      </c>
      <c r="W184" s="164"/>
      <c r="X184" s="100" t="s">
        <v>53</v>
      </c>
      <c r="Y184" s="100" t="s">
        <v>74</v>
      </c>
      <c r="Z184" s="100" t="s">
        <v>48</v>
      </c>
      <c r="AA184" s="100"/>
      <c r="AB184" s="114"/>
      <c r="AC184" s="171" t="s">
        <v>50</v>
      </c>
    </row>
    <row r="185" spans="1:29" s="97" customFormat="1" ht="54" customHeight="1">
      <c r="A185" s="164"/>
      <c r="B185" s="165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00" t="s">
        <v>61</v>
      </c>
      <c r="Y185" s="100" t="s">
        <v>74</v>
      </c>
      <c r="Z185" s="100" t="s">
        <v>48</v>
      </c>
      <c r="AA185" s="100" t="s">
        <v>252</v>
      </c>
      <c r="AB185" s="114"/>
      <c r="AC185" s="172"/>
    </row>
    <row r="186" spans="1:29" s="97" customFormat="1" ht="36" customHeight="1">
      <c r="A186" s="164"/>
      <c r="B186" s="165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00" t="s">
        <v>68</v>
      </c>
      <c r="Y186" s="100" t="s">
        <v>74</v>
      </c>
      <c r="Z186" s="100" t="s">
        <v>48</v>
      </c>
      <c r="AA186" s="100"/>
      <c r="AB186" s="114"/>
      <c r="AC186" s="173"/>
    </row>
    <row r="187" spans="1:29" s="97" customFormat="1" ht="12.75" customHeight="1">
      <c r="A187" s="164" t="s">
        <v>279</v>
      </c>
      <c r="B187" s="165">
        <v>117</v>
      </c>
      <c r="C187" s="164" t="s">
        <v>69</v>
      </c>
      <c r="D187" s="164">
        <v>50</v>
      </c>
      <c r="E187" s="164">
        <v>157</v>
      </c>
      <c r="F187" s="164"/>
      <c r="G187" s="164"/>
      <c r="H187" s="164"/>
      <c r="I187" s="164"/>
      <c r="J187" s="164"/>
      <c r="K187" s="164"/>
      <c r="L187" s="164">
        <v>17</v>
      </c>
      <c r="M187" s="164">
        <v>0</v>
      </c>
      <c r="N187" s="164">
        <v>10</v>
      </c>
      <c r="O187" s="164">
        <v>170</v>
      </c>
      <c r="P187" s="164"/>
      <c r="Q187" s="164" t="s">
        <v>45</v>
      </c>
      <c r="R187" s="164" t="s">
        <v>51</v>
      </c>
      <c r="S187" s="164" t="s">
        <v>52</v>
      </c>
      <c r="T187" s="164" t="s">
        <v>47</v>
      </c>
      <c r="U187" s="164" t="s">
        <v>48</v>
      </c>
      <c r="V187" s="164" t="s">
        <v>287</v>
      </c>
      <c r="W187" s="164"/>
      <c r="X187" s="100" t="s">
        <v>53</v>
      </c>
      <c r="Y187" s="100" t="s">
        <v>74</v>
      </c>
      <c r="Z187" s="100" t="s">
        <v>52</v>
      </c>
      <c r="AA187" s="100"/>
      <c r="AB187" s="114"/>
      <c r="AC187" s="171" t="s">
        <v>50</v>
      </c>
    </row>
    <row r="188" spans="1:29" s="97" customFormat="1" ht="52.5" customHeight="1">
      <c r="A188" s="164"/>
      <c r="B188" s="165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00" t="s">
        <v>61</v>
      </c>
      <c r="Y188" s="100" t="s">
        <v>74</v>
      </c>
      <c r="Z188" s="100" t="s">
        <v>52</v>
      </c>
      <c r="AA188" s="100" t="s">
        <v>252</v>
      </c>
      <c r="AB188" s="114"/>
      <c r="AC188" s="172"/>
    </row>
    <row r="189" spans="1:29" s="97" customFormat="1" ht="36" customHeight="1">
      <c r="A189" s="164"/>
      <c r="B189" s="165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00" t="s">
        <v>68</v>
      </c>
      <c r="Y189" s="100" t="s">
        <v>74</v>
      </c>
      <c r="Z189" s="100" t="s">
        <v>52</v>
      </c>
      <c r="AA189" s="100"/>
      <c r="AB189" s="114"/>
      <c r="AC189" s="173"/>
    </row>
    <row r="190" spans="1:29" s="97" customFormat="1" ht="12.75" customHeight="1">
      <c r="A190" s="164" t="s">
        <v>279</v>
      </c>
      <c r="B190" s="165">
        <v>118</v>
      </c>
      <c r="C190" s="164" t="s">
        <v>69</v>
      </c>
      <c r="D190" s="164">
        <v>44</v>
      </c>
      <c r="E190" s="164">
        <v>138</v>
      </c>
      <c r="F190" s="164"/>
      <c r="G190" s="164"/>
      <c r="H190" s="164"/>
      <c r="I190" s="164"/>
      <c r="J190" s="164"/>
      <c r="K190" s="164"/>
      <c r="L190" s="164">
        <v>17</v>
      </c>
      <c r="M190" s="164">
        <v>1</v>
      </c>
      <c r="N190" s="164">
        <v>8</v>
      </c>
      <c r="O190" s="164">
        <v>136</v>
      </c>
      <c r="P190" s="164"/>
      <c r="Q190" s="164" t="s">
        <v>45</v>
      </c>
      <c r="R190" s="164" t="s">
        <v>51</v>
      </c>
      <c r="S190" s="164" t="s">
        <v>52</v>
      </c>
      <c r="T190" s="164" t="s">
        <v>47</v>
      </c>
      <c r="U190" s="164" t="s">
        <v>47</v>
      </c>
      <c r="V190" s="164" t="s">
        <v>58</v>
      </c>
      <c r="W190" s="164"/>
      <c r="X190" s="100" t="s">
        <v>53</v>
      </c>
      <c r="Y190" s="100" t="s">
        <v>74</v>
      </c>
      <c r="Z190" s="100" t="s">
        <v>52</v>
      </c>
      <c r="AA190" s="100"/>
      <c r="AB190" s="114"/>
      <c r="AC190" s="171" t="s">
        <v>50</v>
      </c>
    </row>
    <row r="191" spans="1:29" s="97" customFormat="1" ht="48" customHeight="1">
      <c r="A191" s="164"/>
      <c r="B191" s="165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00" t="s">
        <v>61</v>
      </c>
      <c r="Y191" s="100" t="s">
        <v>74</v>
      </c>
      <c r="Z191" s="100" t="s">
        <v>52</v>
      </c>
      <c r="AA191" s="100" t="s">
        <v>252</v>
      </c>
      <c r="AB191" s="114"/>
      <c r="AC191" s="172"/>
    </row>
    <row r="192" spans="1:29" s="97" customFormat="1" ht="36" customHeight="1">
      <c r="A192" s="164"/>
      <c r="B192" s="165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00" t="s">
        <v>68</v>
      </c>
      <c r="Y192" s="100" t="s">
        <v>74</v>
      </c>
      <c r="Z192" s="100" t="s">
        <v>52</v>
      </c>
      <c r="AA192" s="100"/>
      <c r="AB192" s="114"/>
      <c r="AC192" s="172"/>
    </row>
    <row r="193" spans="1:29" s="97" customFormat="1" ht="24" customHeight="1">
      <c r="A193" s="164"/>
      <c r="B193" s="165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00" t="s">
        <v>90</v>
      </c>
      <c r="Y193" s="100" t="s">
        <v>47</v>
      </c>
      <c r="Z193" s="100" t="s">
        <v>52</v>
      </c>
      <c r="AA193" s="100"/>
      <c r="AB193" s="114"/>
      <c r="AC193" s="173"/>
    </row>
    <row r="194" spans="1:29" s="97" customFormat="1" ht="12.75" customHeight="1">
      <c r="A194" s="164" t="s">
        <v>279</v>
      </c>
      <c r="B194" s="165">
        <v>119</v>
      </c>
      <c r="C194" s="164" t="s">
        <v>81</v>
      </c>
      <c r="D194" s="164">
        <v>30</v>
      </c>
      <c r="E194" s="164">
        <v>94</v>
      </c>
      <c r="F194" s="164"/>
      <c r="G194" s="164"/>
      <c r="H194" s="164"/>
      <c r="I194" s="164"/>
      <c r="J194" s="164"/>
      <c r="K194" s="164"/>
      <c r="L194" s="164">
        <v>12</v>
      </c>
      <c r="M194" s="164">
        <v>1</v>
      </c>
      <c r="N194" s="164">
        <v>6</v>
      </c>
      <c r="O194" s="164">
        <v>72</v>
      </c>
      <c r="P194" s="164"/>
      <c r="Q194" s="164" t="s">
        <v>48</v>
      </c>
      <c r="R194" s="164" t="s">
        <v>51</v>
      </c>
      <c r="S194" s="164" t="s">
        <v>52</v>
      </c>
      <c r="T194" s="164" t="s">
        <v>52</v>
      </c>
      <c r="U194" s="164" t="s">
        <v>47</v>
      </c>
      <c r="V194" s="164" t="s">
        <v>239</v>
      </c>
      <c r="W194" s="164"/>
      <c r="X194" s="100" t="s">
        <v>53</v>
      </c>
      <c r="Y194" s="100" t="s">
        <v>74</v>
      </c>
      <c r="Z194" s="100" t="s">
        <v>47</v>
      </c>
      <c r="AA194" s="100"/>
      <c r="AB194" s="114"/>
      <c r="AC194" s="171" t="s">
        <v>50</v>
      </c>
    </row>
    <row r="195" spans="1:29" s="97" customFormat="1" ht="36" customHeight="1">
      <c r="A195" s="164"/>
      <c r="B195" s="165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00" t="s">
        <v>68</v>
      </c>
      <c r="Y195" s="100" t="s">
        <v>74</v>
      </c>
      <c r="Z195" s="100" t="s">
        <v>47</v>
      </c>
      <c r="AA195" s="100"/>
      <c r="AB195" s="114"/>
      <c r="AC195" s="172"/>
    </row>
    <row r="196" spans="1:29" s="97" customFormat="1" ht="24" customHeight="1">
      <c r="A196" s="164"/>
      <c r="B196" s="165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00" t="s">
        <v>90</v>
      </c>
      <c r="Y196" s="100" t="s">
        <v>47</v>
      </c>
      <c r="Z196" s="100" t="s">
        <v>52</v>
      </c>
      <c r="AA196" s="100"/>
      <c r="AB196" s="114"/>
      <c r="AC196" s="173"/>
    </row>
    <row r="197" spans="1:29" s="97" customFormat="1" ht="12.75" customHeight="1">
      <c r="A197" s="164" t="s">
        <v>279</v>
      </c>
      <c r="B197" s="165">
        <v>120</v>
      </c>
      <c r="C197" s="164" t="s">
        <v>69</v>
      </c>
      <c r="D197" s="164">
        <v>48</v>
      </c>
      <c r="E197" s="164">
        <v>151</v>
      </c>
      <c r="F197" s="164"/>
      <c r="G197" s="164"/>
      <c r="H197" s="164"/>
      <c r="I197" s="164"/>
      <c r="J197" s="164"/>
      <c r="K197" s="164"/>
      <c r="L197" s="164">
        <v>17</v>
      </c>
      <c r="M197" s="164">
        <v>1</v>
      </c>
      <c r="N197" s="164">
        <v>10</v>
      </c>
      <c r="O197" s="164">
        <v>170</v>
      </c>
      <c r="P197" s="164"/>
      <c r="Q197" s="164" t="s">
        <v>45</v>
      </c>
      <c r="R197" s="164" t="s">
        <v>51</v>
      </c>
      <c r="S197" s="164" t="s">
        <v>47</v>
      </c>
      <c r="T197" s="164" t="s">
        <v>47</v>
      </c>
      <c r="U197" s="164" t="s">
        <v>47</v>
      </c>
      <c r="V197" s="164"/>
      <c r="W197" s="164"/>
      <c r="X197" s="100" t="s">
        <v>53</v>
      </c>
      <c r="Y197" s="100" t="s">
        <v>74</v>
      </c>
      <c r="Z197" s="100" t="s">
        <v>52</v>
      </c>
      <c r="AA197" s="100"/>
      <c r="AB197" s="114"/>
      <c r="AC197" s="171" t="s">
        <v>50</v>
      </c>
    </row>
    <row r="198" spans="1:29" s="97" customFormat="1" ht="36" customHeight="1">
      <c r="A198" s="164"/>
      <c r="B198" s="165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00" t="s">
        <v>68</v>
      </c>
      <c r="Y198" s="100" t="s">
        <v>74</v>
      </c>
      <c r="Z198" s="100" t="s">
        <v>52</v>
      </c>
      <c r="AA198" s="100"/>
      <c r="AB198" s="114"/>
      <c r="AC198" s="172"/>
    </row>
    <row r="199" spans="1:29" s="97" customFormat="1" ht="24" customHeight="1">
      <c r="A199" s="164"/>
      <c r="B199" s="165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00" t="s">
        <v>90</v>
      </c>
      <c r="Y199" s="100" t="s">
        <v>47</v>
      </c>
      <c r="Z199" s="100" t="s">
        <v>52</v>
      </c>
      <c r="AA199" s="100"/>
      <c r="AB199" s="114"/>
      <c r="AC199" s="173"/>
    </row>
    <row r="200" spans="1:29" s="97" customFormat="1" ht="12.75" customHeight="1">
      <c r="A200" s="164" t="s">
        <v>279</v>
      </c>
      <c r="B200" s="165">
        <v>121</v>
      </c>
      <c r="C200" s="164" t="s">
        <v>69</v>
      </c>
      <c r="D200" s="164">
        <v>48</v>
      </c>
      <c r="E200" s="164">
        <v>151</v>
      </c>
      <c r="F200" s="164"/>
      <c r="G200" s="164"/>
      <c r="H200" s="164"/>
      <c r="I200" s="164"/>
      <c r="J200" s="164"/>
      <c r="K200" s="164"/>
      <c r="L200" s="164">
        <v>19</v>
      </c>
      <c r="M200" s="164">
        <v>1</v>
      </c>
      <c r="N200" s="164">
        <v>9</v>
      </c>
      <c r="O200" s="164">
        <v>171</v>
      </c>
      <c r="P200" s="164"/>
      <c r="Q200" s="164" t="s">
        <v>45</v>
      </c>
      <c r="R200" s="164" t="s">
        <v>51</v>
      </c>
      <c r="S200" s="164" t="s">
        <v>52</v>
      </c>
      <c r="T200" s="164" t="s">
        <v>47</v>
      </c>
      <c r="U200" s="164" t="s">
        <v>47</v>
      </c>
      <c r="V200" s="164" t="s">
        <v>93</v>
      </c>
      <c r="W200" s="164"/>
      <c r="X200" s="100" t="s">
        <v>53</v>
      </c>
      <c r="Y200" s="100" t="s">
        <v>74</v>
      </c>
      <c r="Z200" s="100" t="s">
        <v>47</v>
      </c>
      <c r="AA200" s="100"/>
      <c r="AB200" s="114"/>
      <c r="AC200" s="171" t="s">
        <v>50</v>
      </c>
    </row>
    <row r="201" spans="1:29" s="97" customFormat="1" ht="60" customHeight="1">
      <c r="A201" s="164"/>
      <c r="B201" s="165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00" t="s">
        <v>61</v>
      </c>
      <c r="Y201" s="100" t="s">
        <v>74</v>
      </c>
      <c r="Z201" s="100" t="s">
        <v>47</v>
      </c>
      <c r="AA201" s="100" t="s">
        <v>288</v>
      </c>
      <c r="AB201" s="114"/>
      <c r="AC201" s="172"/>
    </row>
    <row r="202" spans="1:29" s="97" customFormat="1" ht="36" customHeight="1">
      <c r="A202" s="164"/>
      <c r="B202" s="165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00" t="s">
        <v>68</v>
      </c>
      <c r="Y202" s="100" t="s">
        <v>74</v>
      </c>
      <c r="Z202" s="100" t="s">
        <v>47</v>
      </c>
      <c r="AA202" s="100"/>
      <c r="AB202" s="114"/>
      <c r="AC202" s="173"/>
    </row>
    <row r="203" spans="1:29" s="97" customFormat="1" ht="12.75" customHeight="1">
      <c r="A203" s="164" t="s">
        <v>279</v>
      </c>
      <c r="B203" s="165">
        <v>122</v>
      </c>
      <c r="C203" s="164" t="s">
        <v>69</v>
      </c>
      <c r="D203" s="164">
        <v>51</v>
      </c>
      <c r="E203" s="164">
        <v>160</v>
      </c>
      <c r="F203" s="164"/>
      <c r="G203" s="164"/>
      <c r="H203" s="164"/>
      <c r="I203" s="164"/>
      <c r="J203" s="164"/>
      <c r="K203" s="164"/>
      <c r="L203" s="164">
        <v>21</v>
      </c>
      <c r="M203" s="164">
        <v>1</v>
      </c>
      <c r="N203" s="164">
        <v>10</v>
      </c>
      <c r="O203" s="164">
        <v>210</v>
      </c>
      <c r="P203" s="164"/>
      <c r="Q203" s="164" t="s">
        <v>45</v>
      </c>
      <c r="R203" s="164" t="s">
        <v>51</v>
      </c>
      <c r="S203" s="164" t="s">
        <v>47</v>
      </c>
      <c r="T203" s="164" t="s">
        <v>47</v>
      </c>
      <c r="U203" s="164" t="s">
        <v>47</v>
      </c>
      <c r="V203" s="164" t="s">
        <v>58</v>
      </c>
      <c r="W203" s="164"/>
      <c r="X203" s="100" t="s">
        <v>53</v>
      </c>
      <c r="Y203" s="100" t="s">
        <v>74</v>
      </c>
      <c r="Z203" s="100" t="s">
        <v>52</v>
      </c>
      <c r="AA203" s="100"/>
      <c r="AB203" s="114"/>
      <c r="AC203" s="171" t="s">
        <v>50</v>
      </c>
    </row>
    <row r="204" spans="1:29" s="97" customFormat="1" ht="60" customHeight="1">
      <c r="A204" s="164"/>
      <c r="B204" s="165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00" t="s">
        <v>61</v>
      </c>
      <c r="Y204" s="100" t="s">
        <v>74</v>
      </c>
      <c r="Z204" s="100" t="s">
        <v>52</v>
      </c>
      <c r="AA204" s="100" t="s">
        <v>96</v>
      </c>
      <c r="AB204" s="114"/>
      <c r="AC204" s="172"/>
    </row>
    <row r="205" spans="1:29" s="97" customFormat="1" ht="36" customHeight="1">
      <c r="A205" s="164"/>
      <c r="B205" s="165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00" t="s">
        <v>68</v>
      </c>
      <c r="Y205" s="100" t="s">
        <v>74</v>
      </c>
      <c r="Z205" s="100" t="s">
        <v>52</v>
      </c>
      <c r="AA205" s="100"/>
      <c r="AB205" s="114"/>
      <c r="AC205" s="173"/>
    </row>
    <row r="206" spans="1:29" s="97" customFormat="1" ht="12.75" customHeight="1">
      <c r="A206" s="164" t="s">
        <v>279</v>
      </c>
      <c r="B206" s="165">
        <v>123</v>
      </c>
      <c r="C206" s="164" t="s">
        <v>69</v>
      </c>
      <c r="D206" s="164">
        <v>47</v>
      </c>
      <c r="E206" s="164">
        <v>148</v>
      </c>
      <c r="F206" s="164"/>
      <c r="G206" s="164"/>
      <c r="H206" s="164"/>
      <c r="I206" s="164"/>
      <c r="J206" s="164"/>
      <c r="K206" s="164"/>
      <c r="L206" s="164">
        <v>20</v>
      </c>
      <c r="M206" s="164">
        <v>1</v>
      </c>
      <c r="N206" s="164">
        <v>8</v>
      </c>
      <c r="O206" s="164">
        <v>160</v>
      </c>
      <c r="P206" s="164"/>
      <c r="Q206" s="164" t="s">
        <v>45</v>
      </c>
      <c r="R206" s="164" t="s">
        <v>51</v>
      </c>
      <c r="S206" s="164" t="s">
        <v>47</v>
      </c>
      <c r="T206" s="164" t="s">
        <v>47</v>
      </c>
      <c r="U206" s="164" t="s">
        <v>47</v>
      </c>
      <c r="V206" s="164" t="s">
        <v>82</v>
      </c>
      <c r="W206" s="164"/>
      <c r="X206" s="100" t="s">
        <v>53</v>
      </c>
      <c r="Y206" s="100" t="s">
        <v>74</v>
      </c>
      <c r="Z206" s="100" t="s">
        <v>52</v>
      </c>
      <c r="AA206" s="100"/>
      <c r="AB206" s="114"/>
      <c r="AC206" s="171" t="s">
        <v>50</v>
      </c>
    </row>
    <row r="207" spans="1:29" s="97" customFormat="1" ht="36" customHeight="1">
      <c r="A207" s="164"/>
      <c r="B207" s="165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00" t="s">
        <v>68</v>
      </c>
      <c r="Y207" s="100" t="s">
        <v>74</v>
      </c>
      <c r="Z207" s="100" t="s">
        <v>52</v>
      </c>
      <c r="AA207" s="100"/>
      <c r="AB207" s="114"/>
      <c r="AC207" s="173"/>
    </row>
    <row r="208" spans="1:29" s="97" customFormat="1" ht="12.75" customHeight="1">
      <c r="A208" s="164" t="s">
        <v>279</v>
      </c>
      <c r="B208" s="165">
        <v>124</v>
      </c>
      <c r="C208" s="164" t="s">
        <v>69</v>
      </c>
      <c r="D208" s="164">
        <v>47</v>
      </c>
      <c r="E208" s="164">
        <v>148</v>
      </c>
      <c r="F208" s="164"/>
      <c r="G208" s="164"/>
      <c r="H208" s="164"/>
      <c r="I208" s="164"/>
      <c r="J208" s="164"/>
      <c r="K208" s="164"/>
      <c r="L208" s="164">
        <v>20</v>
      </c>
      <c r="M208" s="164">
        <v>2</v>
      </c>
      <c r="N208" s="164">
        <v>9</v>
      </c>
      <c r="O208" s="164">
        <v>180</v>
      </c>
      <c r="P208" s="164"/>
      <c r="Q208" s="164" t="s">
        <v>45</v>
      </c>
      <c r="R208" s="164" t="s">
        <v>51</v>
      </c>
      <c r="S208" s="164" t="s">
        <v>47</v>
      </c>
      <c r="T208" s="164" t="s">
        <v>47</v>
      </c>
      <c r="U208" s="164" t="s">
        <v>47</v>
      </c>
      <c r="V208" s="164"/>
      <c r="W208" s="164"/>
      <c r="X208" s="100" t="s">
        <v>53</v>
      </c>
      <c r="Y208" s="100" t="s">
        <v>289</v>
      </c>
      <c r="Z208" s="100" t="s">
        <v>52</v>
      </c>
      <c r="AA208" s="100"/>
      <c r="AB208" s="114"/>
      <c r="AC208" s="171" t="s">
        <v>50</v>
      </c>
    </row>
    <row r="209" spans="1:29" s="97" customFormat="1" ht="36" customHeight="1">
      <c r="A209" s="164"/>
      <c r="B209" s="165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00" t="s">
        <v>68</v>
      </c>
      <c r="Y209" s="100" t="s">
        <v>74</v>
      </c>
      <c r="Z209" s="100" t="s">
        <v>52</v>
      </c>
      <c r="AA209" s="100"/>
      <c r="AB209" s="114"/>
      <c r="AC209" s="172"/>
    </row>
    <row r="210" spans="1:29" s="97" customFormat="1" ht="24" customHeight="1">
      <c r="A210" s="164"/>
      <c r="B210" s="165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00" t="s">
        <v>90</v>
      </c>
      <c r="Y210" s="100" t="s">
        <v>47</v>
      </c>
      <c r="Z210" s="100" t="s">
        <v>52</v>
      </c>
      <c r="AA210" s="100"/>
      <c r="AB210" s="114"/>
      <c r="AC210" s="173"/>
    </row>
    <row r="211" spans="1:29" s="97" customFormat="1" ht="12.75" customHeight="1">
      <c r="A211" s="164" t="s">
        <v>279</v>
      </c>
      <c r="B211" s="165">
        <v>125</v>
      </c>
      <c r="C211" s="164" t="s">
        <v>81</v>
      </c>
      <c r="D211" s="164">
        <v>48</v>
      </c>
      <c r="E211" s="164">
        <v>151</v>
      </c>
      <c r="F211" s="164"/>
      <c r="G211" s="164"/>
      <c r="H211" s="164"/>
      <c r="I211" s="164"/>
      <c r="J211" s="164"/>
      <c r="K211" s="164"/>
      <c r="L211" s="164">
        <v>18</v>
      </c>
      <c r="M211" s="164">
        <v>1</v>
      </c>
      <c r="N211" s="164">
        <v>10</v>
      </c>
      <c r="O211" s="164">
        <v>180</v>
      </c>
      <c r="P211" s="164"/>
      <c r="Q211" s="164" t="s">
        <v>45</v>
      </c>
      <c r="R211" s="164" t="s">
        <v>51</v>
      </c>
      <c r="S211" s="164" t="s">
        <v>52</v>
      </c>
      <c r="T211" s="164" t="s">
        <v>47</v>
      </c>
      <c r="U211" s="164" t="s">
        <v>47</v>
      </c>
      <c r="V211" s="164" t="s">
        <v>290</v>
      </c>
      <c r="W211" s="164"/>
      <c r="X211" s="100" t="s">
        <v>53</v>
      </c>
      <c r="Y211" s="100" t="s">
        <v>74</v>
      </c>
      <c r="Z211" s="100" t="s">
        <v>52</v>
      </c>
      <c r="AA211" s="100"/>
      <c r="AB211" s="114"/>
      <c r="AC211" s="171" t="s">
        <v>50</v>
      </c>
    </row>
    <row r="212" spans="1:29" s="97" customFormat="1" ht="36" customHeight="1">
      <c r="A212" s="164"/>
      <c r="B212" s="165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00" t="s">
        <v>68</v>
      </c>
      <c r="Y212" s="100" t="s">
        <v>74</v>
      </c>
      <c r="Z212" s="100" t="s">
        <v>52</v>
      </c>
      <c r="AA212" s="100"/>
      <c r="AB212" s="114"/>
      <c r="AC212" s="172"/>
    </row>
    <row r="213" spans="1:29" s="97" customFormat="1" ht="24" customHeight="1">
      <c r="A213" s="164"/>
      <c r="B213" s="165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00" t="s">
        <v>90</v>
      </c>
      <c r="Y213" s="100" t="s">
        <v>47</v>
      </c>
      <c r="Z213" s="100" t="s">
        <v>52</v>
      </c>
      <c r="AA213" s="100"/>
      <c r="AB213" s="114"/>
      <c r="AC213" s="173"/>
    </row>
    <row r="214" spans="1:29" s="97" customFormat="1" ht="40.5" customHeight="1">
      <c r="A214" s="100" t="s">
        <v>279</v>
      </c>
      <c r="B214" s="93">
        <v>128</v>
      </c>
      <c r="C214" s="100" t="s">
        <v>69</v>
      </c>
      <c r="D214" s="100">
        <v>45</v>
      </c>
      <c r="E214" s="100">
        <v>141</v>
      </c>
      <c r="F214" s="100"/>
      <c r="G214" s="100"/>
      <c r="H214" s="100"/>
      <c r="I214" s="100"/>
      <c r="J214" s="100"/>
      <c r="K214" s="100"/>
      <c r="L214" s="100">
        <v>14</v>
      </c>
      <c r="M214" s="100">
        <v>1</v>
      </c>
      <c r="N214" s="100">
        <v>7</v>
      </c>
      <c r="O214" s="100">
        <v>98</v>
      </c>
      <c r="P214" s="100"/>
      <c r="Q214" s="100" t="s">
        <v>45</v>
      </c>
      <c r="R214" s="100" t="s">
        <v>73</v>
      </c>
      <c r="S214" s="100" t="s">
        <v>48</v>
      </c>
      <c r="T214" s="100" t="s">
        <v>47</v>
      </c>
      <c r="U214" s="100" t="s">
        <v>48</v>
      </c>
      <c r="V214" s="100" t="s">
        <v>291</v>
      </c>
      <c r="W214" s="100">
        <v>0.441787713079</v>
      </c>
      <c r="X214" s="101" t="s">
        <v>272</v>
      </c>
      <c r="Y214" s="100"/>
      <c r="Z214" s="100" t="s">
        <v>52</v>
      </c>
      <c r="AA214" s="100"/>
      <c r="AB214" s="114"/>
      <c r="AC214" s="93">
        <v>0.302</v>
      </c>
    </row>
    <row r="215" spans="1:29" s="97" customFormat="1" ht="40.5" customHeight="1">
      <c r="A215" s="100" t="s">
        <v>279</v>
      </c>
      <c r="B215" s="93">
        <v>129</v>
      </c>
      <c r="C215" s="100" t="s">
        <v>69</v>
      </c>
      <c r="D215" s="100">
        <v>49</v>
      </c>
      <c r="E215" s="100">
        <v>154</v>
      </c>
      <c r="F215" s="100"/>
      <c r="G215" s="100"/>
      <c r="H215" s="100"/>
      <c r="I215" s="100"/>
      <c r="J215" s="100"/>
      <c r="K215" s="100"/>
      <c r="L215" s="100">
        <v>18</v>
      </c>
      <c r="M215" s="100">
        <v>1</v>
      </c>
      <c r="N215" s="100">
        <v>10</v>
      </c>
      <c r="O215" s="100">
        <v>180</v>
      </c>
      <c r="P215" s="100"/>
      <c r="Q215" s="100" t="s">
        <v>45</v>
      </c>
      <c r="R215" s="100" t="s">
        <v>73</v>
      </c>
      <c r="S215" s="100" t="s">
        <v>45</v>
      </c>
      <c r="T215" s="100" t="s">
        <v>47</v>
      </c>
      <c r="U215" s="100" t="s">
        <v>48</v>
      </c>
      <c r="V215" s="100" t="s">
        <v>292</v>
      </c>
      <c r="W215" s="100">
        <v>0.675379022189</v>
      </c>
      <c r="X215" s="101" t="s">
        <v>272</v>
      </c>
      <c r="Y215" s="100"/>
      <c r="Z215" s="100" t="s">
        <v>52</v>
      </c>
      <c r="AA215" s="100"/>
      <c r="AB215" s="114"/>
      <c r="AC215" s="93">
        <v>0.45</v>
      </c>
    </row>
    <row r="216" spans="1:29" s="97" customFormat="1" ht="24" customHeight="1">
      <c r="A216" s="164" t="s">
        <v>279</v>
      </c>
      <c r="B216" s="165">
        <v>130</v>
      </c>
      <c r="C216" s="164" t="s">
        <v>69</v>
      </c>
      <c r="D216" s="164">
        <v>45</v>
      </c>
      <c r="E216" s="164">
        <v>141</v>
      </c>
      <c r="F216" s="164"/>
      <c r="G216" s="164"/>
      <c r="H216" s="164"/>
      <c r="I216" s="164"/>
      <c r="J216" s="164"/>
      <c r="K216" s="164"/>
      <c r="L216" s="164">
        <v>17</v>
      </c>
      <c r="M216" s="164">
        <v>1</v>
      </c>
      <c r="N216" s="164">
        <v>9</v>
      </c>
      <c r="O216" s="164">
        <v>153</v>
      </c>
      <c r="P216" s="164"/>
      <c r="Q216" s="164" t="s">
        <v>45</v>
      </c>
      <c r="R216" s="164" t="s">
        <v>46</v>
      </c>
      <c r="S216" s="164" t="s">
        <v>47</v>
      </c>
      <c r="T216" s="164" t="s">
        <v>47</v>
      </c>
      <c r="U216" s="164" t="s">
        <v>48</v>
      </c>
      <c r="V216" s="164" t="s">
        <v>293</v>
      </c>
      <c r="W216" s="164"/>
      <c r="X216" s="100" t="s">
        <v>55</v>
      </c>
      <c r="Y216" s="100" t="s">
        <v>74</v>
      </c>
      <c r="Z216" s="100" t="s">
        <v>47</v>
      </c>
      <c r="AA216" s="100" t="s">
        <v>56</v>
      </c>
      <c r="AB216" s="114"/>
      <c r="AC216" s="171" t="s">
        <v>50</v>
      </c>
    </row>
    <row r="217" spans="1:29" s="97" customFormat="1" ht="12.75" customHeight="1">
      <c r="A217" s="164"/>
      <c r="B217" s="165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00" t="s">
        <v>57</v>
      </c>
      <c r="Y217" s="100" t="s">
        <v>74</v>
      </c>
      <c r="Z217" s="100" t="s">
        <v>47</v>
      </c>
      <c r="AA217" s="100"/>
      <c r="AB217" s="114"/>
      <c r="AC217" s="172"/>
    </row>
    <row r="218" spans="1:29" s="97" customFormat="1" ht="36" customHeight="1">
      <c r="A218" s="164"/>
      <c r="B218" s="165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00" t="s">
        <v>68</v>
      </c>
      <c r="Y218" s="100" t="s">
        <v>74</v>
      </c>
      <c r="Z218" s="100" t="s">
        <v>47</v>
      </c>
      <c r="AA218" s="100"/>
      <c r="AB218" s="114"/>
      <c r="AC218" s="173"/>
    </row>
    <row r="219" spans="1:29" s="97" customFormat="1" ht="40.5" customHeight="1">
      <c r="A219" s="100" t="s">
        <v>279</v>
      </c>
      <c r="B219" s="93">
        <v>131</v>
      </c>
      <c r="C219" s="100" t="s">
        <v>69</v>
      </c>
      <c r="D219" s="100">
        <v>55</v>
      </c>
      <c r="E219" s="100">
        <v>173</v>
      </c>
      <c r="F219" s="100"/>
      <c r="G219" s="100"/>
      <c r="H219" s="100"/>
      <c r="I219" s="100"/>
      <c r="J219" s="100"/>
      <c r="K219" s="100"/>
      <c r="L219" s="100">
        <v>19</v>
      </c>
      <c r="M219" s="100">
        <v>1</v>
      </c>
      <c r="N219" s="100">
        <v>10</v>
      </c>
      <c r="O219" s="100">
        <v>190</v>
      </c>
      <c r="P219" s="100"/>
      <c r="Q219" s="100" t="s">
        <v>45</v>
      </c>
      <c r="R219" s="100" t="s">
        <v>73</v>
      </c>
      <c r="S219" s="100" t="s">
        <v>45</v>
      </c>
      <c r="T219" s="100" t="s">
        <v>47</v>
      </c>
      <c r="U219" s="100" t="s">
        <v>48</v>
      </c>
      <c r="V219" s="100" t="s">
        <v>84</v>
      </c>
      <c r="W219" s="100">
        <v>0.901446723921</v>
      </c>
      <c r="X219" s="101" t="s">
        <v>49</v>
      </c>
      <c r="Y219" s="100"/>
      <c r="Z219" s="100" t="s">
        <v>52</v>
      </c>
      <c r="AA219" s="100"/>
      <c r="AB219" s="114"/>
      <c r="AC219" s="93">
        <v>0.453</v>
      </c>
    </row>
    <row r="220" spans="1:29" s="97" customFormat="1" ht="12.75" customHeight="1">
      <c r="A220" s="164" t="s">
        <v>279</v>
      </c>
      <c r="B220" s="165">
        <v>132</v>
      </c>
      <c r="C220" s="164" t="s">
        <v>67</v>
      </c>
      <c r="D220" s="164">
        <v>97</v>
      </c>
      <c r="E220" s="164">
        <v>305</v>
      </c>
      <c r="F220" s="164"/>
      <c r="G220" s="164"/>
      <c r="H220" s="164"/>
      <c r="I220" s="164"/>
      <c r="J220" s="164"/>
      <c r="K220" s="164"/>
      <c r="L220" s="164">
        <v>18</v>
      </c>
      <c r="M220" s="164">
        <v>2</v>
      </c>
      <c r="N220" s="164">
        <v>15</v>
      </c>
      <c r="O220" s="164">
        <v>270</v>
      </c>
      <c r="P220" s="164"/>
      <c r="Q220" s="164" t="s">
        <v>74</v>
      </c>
      <c r="R220" s="164" t="s">
        <v>51</v>
      </c>
      <c r="S220" s="164" t="s">
        <v>47</v>
      </c>
      <c r="T220" s="164" t="s">
        <v>48</v>
      </c>
      <c r="U220" s="164" t="s">
        <v>48</v>
      </c>
      <c r="V220" s="164" t="s">
        <v>294</v>
      </c>
      <c r="W220" s="164"/>
      <c r="X220" s="100" t="s">
        <v>57</v>
      </c>
      <c r="Y220" s="100" t="s">
        <v>74</v>
      </c>
      <c r="Z220" s="100" t="s">
        <v>52</v>
      </c>
      <c r="AA220" s="100"/>
      <c r="AB220" s="114"/>
      <c r="AC220" s="171" t="s">
        <v>50</v>
      </c>
    </row>
    <row r="221" spans="1:29" s="97" customFormat="1" ht="132" customHeight="1">
      <c r="A221" s="164"/>
      <c r="B221" s="165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00" t="s">
        <v>61</v>
      </c>
      <c r="Y221" s="100" t="s">
        <v>74</v>
      </c>
      <c r="Z221" s="100" t="s">
        <v>52</v>
      </c>
      <c r="AA221" s="100" t="s">
        <v>266</v>
      </c>
      <c r="AB221" s="114"/>
      <c r="AC221" s="172"/>
    </row>
    <row r="222" spans="1:29" s="97" customFormat="1" ht="36" customHeight="1">
      <c r="A222" s="164"/>
      <c r="B222" s="165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00" t="s">
        <v>68</v>
      </c>
      <c r="Y222" s="100" t="s">
        <v>74</v>
      </c>
      <c r="Z222" s="100" t="s">
        <v>52</v>
      </c>
      <c r="AA222" s="100"/>
      <c r="AB222" s="114"/>
      <c r="AC222" s="173"/>
    </row>
    <row r="223" spans="1:29" s="97" customFormat="1" ht="40.5" customHeight="1">
      <c r="A223" s="100" t="s">
        <v>279</v>
      </c>
      <c r="B223" s="93">
        <v>133</v>
      </c>
      <c r="C223" s="100" t="s">
        <v>69</v>
      </c>
      <c r="D223" s="100">
        <v>52</v>
      </c>
      <c r="E223" s="100">
        <v>163</v>
      </c>
      <c r="F223" s="100"/>
      <c r="G223" s="100"/>
      <c r="H223" s="100"/>
      <c r="I223" s="100"/>
      <c r="J223" s="100"/>
      <c r="K223" s="100"/>
      <c r="L223" s="100">
        <v>21</v>
      </c>
      <c r="M223" s="100">
        <v>1</v>
      </c>
      <c r="N223" s="100">
        <v>9</v>
      </c>
      <c r="O223" s="100">
        <v>189</v>
      </c>
      <c r="P223" s="100"/>
      <c r="Q223" s="100" t="s">
        <v>45</v>
      </c>
      <c r="R223" s="100" t="s">
        <v>73</v>
      </c>
      <c r="S223" s="100" t="s">
        <v>45</v>
      </c>
      <c r="T223" s="100" t="s">
        <v>48</v>
      </c>
      <c r="U223" s="100" t="s">
        <v>48</v>
      </c>
      <c r="V223" s="100" t="s">
        <v>295</v>
      </c>
      <c r="W223" s="100">
        <v>0.889061761803</v>
      </c>
      <c r="X223" s="101" t="s">
        <v>49</v>
      </c>
      <c r="Y223" s="100"/>
      <c r="Z223" s="100" t="s">
        <v>52</v>
      </c>
      <c r="AA223" s="100"/>
      <c r="AB223" s="114"/>
      <c r="AC223" s="93">
        <v>0.396</v>
      </c>
    </row>
    <row r="224" spans="1:29" s="97" customFormat="1" ht="12.75" customHeight="1">
      <c r="A224" s="164" t="s">
        <v>279</v>
      </c>
      <c r="B224" s="165">
        <v>136</v>
      </c>
      <c r="C224" s="164" t="s">
        <v>69</v>
      </c>
      <c r="D224" s="164">
        <v>42</v>
      </c>
      <c r="E224" s="164">
        <v>132</v>
      </c>
      <c r="F224" s="164"/>
      <c r="G224" s="164"/>
      <c r="H224" s="164"/>
      <c r="I224" s="164"/>
      <c r="J224" s="164"/>
      <c r="K224" s="164"/>
      <c r="L224" s="164">
        <v>12</v>
      </c>
      <c r="M224" s="164">
        <v>1</v>
      </c>
      <c r="N224" s="164">
        <v>8</v>
      </c>
      <c r="O224" s="164">
        <v>96</v>
      </c>
      <c r="P224" s="164"/>
      <c r="Q224" s="164" t="s">
        <v>45</v>
      </c>
      <c r="R224" s="164" t="s">
        <v>51</v>
      </c>
      <c r="S224" s="164" t="s">
        <v>52</v>
      </c>
      <c r="T224" s="164" t="s">
        <v>47</v>
      </c>
      <c r="U224" s="164" t="s">
        <v>48</v>
      </c>
      <c r="V224" s="164" t="s">
        <v>296</v>
      </c>
      <c r="W224" s="164"/>
      <c r="X224" s="100" t="s">
        <v>53</v>
      </c>
      <c r="Y224" s="100" t="s">
        <v>74</v>
      </c>
      <c r="Z224" s="100" t="s">
        <v>47</v>
      </c>
      <c r="AA224" s="100"/>
      <c r="AB224" s="114"/>
      <c r="AC224" s="171" t="s">
        <v>50</v>
      </c>
    </row>
    <row r="225" spans="1:29" s="97" customFormat="1" ht="36" customHeight="1">
      <c r="A225" s="164"/>
      <c r="B225" s="165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00" t="s">
        <v>68</v>
      </c>
      <c r="Y225" s="100" t="s">
        <v>74</v>
      </c>
      <c r="Z225" s="100" t="s">
        <v>47</v>
      </c>
      <c r="AA225" s="100"/>
      <c r="AB225" s="114"/>
      <c r="AC225" s="173"/>
    </row>
    <row r="226" spans="1:29" s="97" customFormat="1" ht="24" customHeight="1">
      <c r="A226" s="164" t="s">
        <v>279</v>
      </c>
      <c r="B226" s="165">
        <v>138</v>
      </c>
      <c r="C226" s="164" t="s">
        <v>69</v>
      </c>
      <c r="D226" s="164">
        <v>47</v>
      </c>
      <c r="E226" s="164">
        <v>148</v>
      </c>
      <c r="F226" s="164"/>
      <c r="G226" s="164"/>
      <c r="H226" s="164"/>
      <c r="I226" s="164"/>
      <c r="J226" s="164"/>
      <c r="K226" s="164"/>
      <c r="L226" s="164">
        <v>17</v>
      </c>
      <c r="M226" s="164">
        <v>1</v>
      </c>
      <c r="N226" s="164">
        <v>11</v>
      </c>
      <c r="O226" s="164">
        <v>187</v>
      </c>
      <c r="P226" s="164"/>
      <c r="Q226" s="164" t="s">
        <v>45</v>
      </c>
      <c r="R226" s="164" t="s">
        <v>46</v>
      </c>
      <c r="S226" s="164" t="s">
        <v>48</v>
      </c>
      <c r="T226" s="164" t="s">
        <v>47</v>
      </c>
      <c r="U226" s="164" t="s">
        <v>47</v>
      </c>
      <c r="V226" s="164" t="s">
        <v>84</v>
      </c>
      <c r="W226" s="164"/>
      <c r="X226" s="100" t="s">
        <v>55</v>
      </c>
      <c r="Y226" s="100" t="s">
        <v>74</v>
      </c>
      <c r="Z226" s="100" t="s">
        <v>52</v>
      </c>
      <c r="AA226" s="100" t="s">
        <v>59</v>
      </c>
      <c r="AB226" s="114"/>
      <c r="AC226" s="171" t="s">
        <v>50</v>
      </c>
    </row>
    <row r="227" spans="1:29" s="97" customFormat="1" ht="12.75" customHeight="1">
      <c r="A227" s="164"/>
      <c r="B227" s="165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00" t="s">
        <v>57</v>
      </c>
      <c r="Y227" s="100" t="s">
        <v>74</v>
      </c>
      <c r="Z227" s="100" t="s">
        <v>52</v>
      </c>
      <c r="AA227" s="100"/>
      <c r="AB227" s="114"/>
      <c r="AC227" s="172"/>
    </row>
    <row r="228" spans="1:29" s="97" customFormat="1" ht="24" customHeight="1">
      <c r="A228" s="164"/>
      <c r="B228" s="165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00" t="s">
        <v>90</v>
      </c>
      <c r="Y228" s="100" t="s">
        <v>47</v>
      </c>
      <c r="Z228" s="100" t="s">
        <v>52</v>
      </c>
      <c r="AA228" s="100"/>
      <c r="AB228" s="114"/>
      <c r="AC228" s="173"/>
    </row>
    <row r="229" spans="1:29" s="97" customFormat="1" ht="40.5" customHeight="1">
      <c r="A229" s="100" t="s">
        <v>279</v>
      </c>
      <c r="B229" s="93">
        <v>139</v>
      </c>
      <c r="C229" s="100" t="s">
        <v>81</v>
      </c>
      <c r="D229" s="100">
        <v>19</v>
      </c>
      <c r="E229" s="100">
        <v>60</v>
      </c>
      <c r="F229" s="100"/>
      <c r="G229" s="100"/>
      <c r="H229" s="100"/>
      <c r="I229" s="100"/>
      <c r="J229" s="100"/>
      <c r="K229" s="100"/>
      <c r="L229" s="100">
        <v>9</v>
      </c>
      <c r="M229" s="100">
        <v>2</v>
      </c>
      <c r="N229" s="100">
        <v>5</v>
      </c>
      <c r="O229" s="100">
        <v>45</v>
      </c>
      <c r="P229" s="100"/>
      <c r="Q229" s="100" t="s">
        <v>48</v>
      </c>
      <c r="R229" s="100" t="s">
        <v>51</v>
      </c>
      <c r="S229" s="100" t="s">
        <v>52</v>
      </c>
      <c r="T229" s="100" t="s">
        <v>52</v>
      </c>
      <c r="U229" s="100" t="s">
        <v>52</v>
      </c>
      <c r="V229" s="100"/>
      <c r="W229" s="100"/>
      <c r="X229" s="100" t="s">
        <v>53</v>
      </c>
      <c r="Y229" s="100" t="s">
        <v>74</v>
      </c>
      <c r="Z229" s="100" t="s">
        <v>47</v>
      </c>
      <c r="AA229" s="100"/>
      <c r="AB229" s="114"/>
      <c r="AC229" s="93" t="s">
        <v>50</v>
      </c>
    </row>
    <row r="230" spans="1:29" s="97" customFormat="1" ht="54" customHeight="1">
      <c r="A230" s="100" t="s">
        <v>279</v>
      </c>
      <c r="B230" s="93">
        <v>145</v>
      </c>
      <c r="C230" s="100" t="s">
        <v>69</v>
      </c>
      <c r="D230" s="100">
        <v>32</v>
      </c>
      <c r="E230" s="100">
        <v>101</v>
      </c>
      <c r="F230" s="100"/>
      <c r="G230" s="100"/>
      <c r="H230" s="100"/>
      <c r="I230" s="100"/>
      <c r="J230" s="100"/>
      <c r="K230" s="100"/>
      <c r="L230" s="100">
        <v>13</v>
      </c>
      <c r="M230" s="100">
        <v>2</v>
      </c>
      <c r="N230" s="100">
        <v>7</v>
      </c>
      <c r="O230" s="100">
        <v>91</v>
      </c>
      <c r="P230" s="100"/>
      <c r="Q230" s="100" t="s">
        <v>48</v>
      </c>
      <c r="R230" s="100" t="s">
        <v>51</v>
      </c>
      <c r="S230" s="100" t="s">
        <v>47</v>
      </c>
      <c r="T230" s="100" t="s">
        <v>47</v>
      </c>
      <c r="U230" s="100" t="s">
        <v>47</v>
      </c>
      <c r="V230" s="100" t="s">
        <v>60</v>
      </c>
      <c r="W230" s="100"/>
      <c r="X230" s="100" t="s">
        <v>53</v>
      </c>
      <c r="Y230" s="100" t="s">
        <v>74</v>
      </c>
      <c r="Z230" s="100" t="s">
        <v>52</v>
      </c>
      <c r="AA230" s="100" t="s">
        <v>96</v>
      </c>
      <c r="AB230" s="114"/>
      <c r="AC230" s="93" t="s">
        <v>50</v>
      </c>
    </row>
    <row r="231" spans="1:29" s="97" customFormat="1" ht="12.75" customHeight="1">
      <c r="A231" s="164" t="s">
        <v>279</v>
      </c>
      <c r="B231" s="165">
        <v>157</v>
      </c>
      <c r="C231" s="164" t="s">
        <v>67</v>
      </c>
      <c r="D231" s="164">
        <v>61</v>
      </c>
      <c r="E231" s="164">
        <v>192</v>
      </c>
      <c r="F231" s="164"/>
      <c r="G231" s="164"/>
      <c r="H231" s="164"/>
      <c r="I231" s="164"/>
      <c r="J231" s="164"/>
      <c r="K231" s="164"/>
      <c r="L231" s="164">
        <v>17</v>
      </c>
      <c r="M231" s="164">
        <v>5</v>
      </c>
      <c r="N231" s="164">
        <v>14</v>
      </c>
      <c r="O231" s="164">
        <v>238</v>
      </c>
      <c r="P231" s="164"/>
      <c r="Q231" s="164" t="s">
        <v>74</v>
      </c>
      <c r="R231" s="164" t="s">
        <v>46</v>
      </c>
      <c r="S231" s="164" t="s">
        <v>48</v>
      </c>
      <c r="T231" s="164" t="s">
        <v>47</v>
      </c>
      <c r="U231" s="164" t="s">
        <v>48</v>
      </c>
      <c r="V231" s="164" t="s">
        <v>297</v>
      </c>
      <c r="W231" s="164"/>
      <c r="X231" s="100" t="s">
        <v>57</v>
      </c>
      <c r="Y231" s="100" t="s">
        <v>74</v>
      </c>
      <c r="Z231" s="100" t="s">
        <v>52</v>
      </c>
      <c r="AA231" s="100"/>
      <c r="AB231" s="114"/>
      <c r="AC231" s="171" t="s">
        <v>50</v>
      </c>
    </row>
    <row r="232" spans="1:29" s="97" customFormat="1" ht="96" customHeight="1">
      <c r="A232" s="164"/>
      <c r="B232" s="165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00" t="s">
        <v>61</v>
      </c>
      <c r="Y232" s="100" t="s">
        <v>74</v>
      </c>
      <c r="Z232" s="100" t="s">
        <v>52</v>
      </c>
      <c r="AA232" s="100" t="s">
        <v>298</v>
      </c>
      <c r="AB232" s="114"/>
      <c r="AC232" s="173"/>
    </row>
    <row r="233" spans="1:29" s="97" customFormat="1" ht="40.5" customHeight="1">
      <c r="A233" s="100" t="s">
        <v>279</v>
      </c>
      <c r="B233" s="93">
        <v>162</v>
      </c>
      <c r="C233" s="100" t="s">
        <v>79</v>
      </c>
      <c r="D233" s="100">
        <v>23</v>
      </c>
      <c r="E233" s="100">
        <v>72</v>
      </c>
      <c r="F233" s="100"/>
      <c r="G233" s="100"/>
      <c r="H233" s="100"/>
      <c r="I233" s="100"/>
      <c r="J233" s="100"/>
      <c r="K233" s="100"/>
      <c r="L233" s="100">
        <v>7</v>
      </c>
      <c r="M233" s="100">
        <v>2</v>
      </c>
      <c r="N233" s="100">
        <v>6</v>
      </c>
      <c r="O233" s="100">
        <v>42</v>
      </c>
      <c r="P233" s="100"/>
      <c r="Q233" s="100" t="s">
        <v>48</v>
      </c>
      <c r="R233" s="100" t="s">
        <v>51</v>
      </c>
      <c r="S233" s="100" t="s">
        <v>52</v>
      </c>
      <c r="T233" s="100" t="s">
        <v>52</v>
      </c>
      <c r="U233" s="100" t="s">
        <v>47</v>
      </c>
      <c r="V233" s="100" t="s">
        <v>64</v>
      </c>
      <c r="W233" s="100"/>
      <c r="X233" s="100" t="s">
        <v>53</v>
      </c>
      <c r="Y233" s="100" t="s">
        <v>74</v>
      </c>
      <c r="Z233" s="100" t="s">
        <v>48</v>
      </c>
      <c r="AA233" s="100"/>
      <c r="AB233" s="114"/>
      <c r="AC233" s="93" t="s">
        <v>50</v>
      </c>
    </row>
    <row r="234" spans="1:29" s="97" customFormat="1" ht="40.5" customHeight="1">
      <c r="A234" s="100" t="s">
        <v>279</v>
      </c>
      <c r="B234" s="93">
        <v>172</v>
      </c>
      <c r="C234" s="100" t="s">
        <v>67</v>
      </c>
      <c r="D234" s="100">
        <v>60</v>
      </c>
      <c r="E234" s="100">
        <v>188</v>
      </c>
      <c r="F234" s="100"/>
      <c r="G234" s="100"/>
      <c r="H234" s="100"/>
      <c r="I234" s="100"/>
      <c r="J234" s="100"/>
      <c r="K234" s="100"/>
      <c r="L234" s="100">
        <v>21</v>
      </c>
      <c r="M234" s="100">
        <v>6</v>
      </c>
      <c r="N234" s="100">
        <v>9</v>
      </c>
      <c r="O234" s="100">
        <v>189</v>
      </c>
      <c r="P234" s="100"/>
      <c r="Q234" s="100" t="s">
        <v>45</v>
      </c>
      <c r="R234" s="100" t="s">
        <v>73</v>
      </c>
      <c r="S234" s="100" t="s">
        <v>47</v>
      </c>
      <c r="T234" s="100" t="s">
        <v>48</v>
      </c>
      <c r="U234" s="100" t="s">
        <v>48</v>
      </c>
      <c r="V234" s="100" t="s">
        <v>299</v>
      </c>
      <c r="W234" s="100">
        <v>1.07157726862</v>
      </c>
      <c r="X234" s="101" t="s">
        <v>49</v>
      </c>
      <c r="Y234" s="100"/>
      <c r="Z234" s="100" t="s">
        <v>52</v>
      </c>
      <c r="AA234" s="100"/>
      <c r="AB234" s="114"/>
      <c r="AC234" s="93">
        <v>0.528</v>
      </c>
    </row>
    <row r="235" spans="1:29" s="97" customFormat="1" ht="40.5" customHeight="1">
      <c r="A235" s="100" t="s">
        <v>279</v>
      </c>
      <c r="B235" s="93">
        <v>173</v>
      </c>
      <c r="C235" s="100" t="s">
        <v>67</v>
      </c>
      <c r="D235" s="100">
        <v>45</v>
      </c>
      <c r="E235" s="100">
        <v>141</v>
      </c>
      <c r="F235" s="100"/>
      <c r="G235" s="100"/>
      <c r="H235" s="100"/>
      <c r="I235" s="100"/>
      <c r="J235" s="100"/>
      <c r="K235" s="100"/>
      <c r="L235" s="100">
        <v>21</v>
      </c>
      <c r="M235" s="100">
        <v>2</v>
      </c>
      <c r="N235" s="100">
        <v>8</v>
      </c>
      <c r="O235" s="100">
        <v>168</v>
      </c>
      <c r="P235" s="100"/>
      <c r="Q235" s="100" t="s">
        <v>45</v>
      </c>
      <c r="R235" s="100" t="s">
        <v>51</v>
      </c>
      <c r="S235" s="100" t="s">
        <v>47</v>
      </c>
      <c r="T235" s="100" t="s">
        <v>47</v>
      </c>
      <c r="U235" s="100" t="s">
        <v>47</v>
      </c>
      <c r="V235" s="100"/>
      <c r="W235" s="100"/>
      <c r="X235" s="100" t="s">
        <v>57</v>
      </c>
      <c r="Y235" s="100" t="s">
        <v>74</v>
      </c>
      <c r="Z235" s="100" t="s">
        <v>47</v>
      </c>
      <c r="AA235" s="100"/>
      <c r="AB235" s="114"/>
      <c r="AC235" s="93" t="s">
        <v>50</v>
      </c>
    </row>
    <row r="236" spans="1:29" s="97" customFormat="1" ht="40.5" customHeight="1">
      <c r="A236" s="100" t="s">
        <v>279</v>
      </c>
      <c r="B236" s="93">
        <v>175</v>
      </c>
      <c r="C236" s="100" t="s">
        <v>69</v>
      </c>
      <c r="D236" s="100">
        <v>45</v>
      </c>
      <c r="E236" s="100">
        <v>141</v>
      </c>
      <c r="F236" s="100"/>
      <c r="G236" s="100"/>
      <c r="H236" s="100"/>
      <c r="I236" s="100"/>
      <c r="J236" s="100"/>
      <c r="K236" s="100"/>
      <c r="L236" s="100">
        <v>15</v>
      </c>
      <c r="M236" s="100">
        <v>3</v>
      </c>
      <c r="N236" s="100">
        <v>11</v>
      </c>
      <c r="O236" s="100">
        <v>165</v>
      </c>
      <c r="P236" s="100"/>
      <c r="Q236" s="100" t="s">
        <v>45</v>
      </c>
      <c r="R236" s="100" t="s">
        <v>51</v>
      </c>
      <c r="S236" s="100" t="s">
        <v>47</v>
      </c>
      <c r="T236" s="100" t="s">
        <v>48</v>
      </c>
      <c r="U236" s="100" t="s">
        <v>48</v>
      </c>
      <c r="V236" s="100" t="s">
        <v>300</v>
      </c>
      <c r="W236" s="100"/>
      <c r="X236" s="100" t="s">
        <v>97</v>
      </c>
      <c r="Y236" s="100" t="s">
        <v>74</v>
      </c>
      <c r="Z236" s="100" t="s">
        <v>52</v>
      </c>
      <c r="AA236" s="100" t="s">
        <v>98</v>
      </c>
      <c r="AB236" s="114"/>
      <c r="AC236" s="93" t="s">
        <v>50</v>
      </c>
    </row>
    <row r="237" spans="1:29" s="97" customFormat="1" ht="40.5" customHeight="1">
      <c r="A237" s="100" t="s">
        <v>279</v>
      </c>
      <c r="B237" s="93">
        <v>176</v>
      </c>
      <c r="C237" s="100" t="s">
        <v>69</v>
      </c>
      <c r="D237" s="100">
        <v>38</v>
      </c>
      <c r="E237" s="100">
        <v>119</v>
      </c>
      <c r="F237" s="100"/>
      <c r="G237" s="100"/>
      <c r="H237" s="100"/>
      <c r="I237" s="100"/>
      <c r="J237" s="100"/>
      <c r="K237" s="100"/>
      <c r="L237" s="100">
        <v>15</v>
      </c>
      <c r="M237" s="100">
        <v>3</v>
      </c>
      <c r="N237" s="100">
        <v>9</v>
      </c>
      <c r="O237" s="100">
        <v>135</v>
      </c>
      <c r="P237" s="100"/>
      <c r="Q237" s="100" t="s">
        <v>45</v>
      </c>
      <c r="R237" s="100" t="s">
        <v>73</v>
      </c>
      <c r="S237" s="100" t="s">
        <v>48</v>
      </c>
      <c r="T237" s="100" t="s">
        <v>48</v>
      </c>
      <c r="U237" s="100" t="s">
        <v>48</v>
      </c>
      <c r="V237" s="100" t="s">
        <v>301</v>
      </c>
      <c r="W237" s="100">
        <v>0.335531741001</v>
      </c>
      <c r="X237" s="101" t="s">
        <v>49</v>
      </c>
      <c r="Y237" s="100"/>
      <c r="Z237" s="100" t="s">
        <v>52</v>
      </c>
      <c r="AA237" s="100"/>
      <c r="AB237" s="114"/>
      <c r="AC237" s="93">
        <v>0.212</v>
      </c>
    </row>
    <row r="238" spans="1:29" s="97" customFormat="1" ht="40.5" customHeight="1">
      <c r="A238" s="100" t="s">
        <v>279</v>
      </c>
      <c r="B238" s="93">
        <v>177</v>
      </c>
      <c r="C238" s="100" t="s">
        <v>69</v>
      </c>
      <c r="D238" s="100">
        <v>50</v>
      </c>
      <c r="E238" s="100">
        <v>157</v>
      </c>
      <c r="F238" s="100"/>
      <c r="G238" s="100"/>
      <c r="H238" s="100"/>
      <c r="I238" s="100"/>
      <c r="J238" s="100"/>
      <c r="K238" s="100"/>
      <c r="L238" s="100">
        <v>16</v>
      </c>
      <c r="M238" s="100">
        <v>2</v>
      </c>
      <c r="N238" s="100">
        <v>8</v>
      </c>
      <c r="O238" s="100">
        <v>128</v>
      </c>
      <c r="P238" s="100"/>
      <c r="Q238" s="100" t="s">
        <v>45</v>
      </c>
      <c r="R238" s="100" t="s">
        <v>51</v>
      </c>
      <c r="S238" s="100" t="s">
        <v>52</v>
      </c>
      <c r="T238" s="100" t="s">
        <v>48</v>
      </c>
      <c r="U238" s="100" t="s">
        <v>48</v>
      </c>
      <c r="V238" s="100" t="s">
        <v>300</v>
      </c>
      <c r="W238" s="100"/>
      <c r="X238" s="100" t="s">
        <v>97</v>
      </c>
      <c r="Y238" s="100" t="s">
        <v>74</v>
      </c>
      <c r="Z238" s="100" t="s">
        <v>52</v>
      </c>
      <c r="AA238" s="100" t="s">
        <v>98</v>
      </c>
      <c r="AB238" s="114"/>
      <c r="AC238" s="93" t="s">
        <v>50</v>
      </c>
    </row>
    <row r="239" spans="1:29" s="97" customFormat="1" ht="54" customHeight="1">
      <c r="A239" s="100" t="s">
        <v>279</v>
      </c>
      <c r="B239" s="93">
        <v>178</v>
      </c>
      <c r="C239" s="100" t="s">
        <v>69</v>
      </c>
      <c r="D239" s="100">
        <v>52</v>
      </c>
      <c r="E239" s="100">
        <v>163</v>
      </c>
      <c r="F239" s="100"/>
      <c r="G239" s="100"/>
      <c r="H239" s="100"/>
      <c r="I239" s="100"/>
      <c r="J239" s="100"/>
      <c r="K239" s="100"/>
      <c r="L239" s="100">
        <v>15</v>
      </c>
      <c r="M239" s="100">
        <v>3</v>
      </c>
      <c r="N239" s="100">
        <v>9</v>
      </c>
      <c r="O239" s="100">
        <v>135</v>
      </c>
      <c r="P239" s="100"/>
      <c r="Q239" s="100" t="s">
        <v>45</v>
      </c>
      <c r="R239" s="100" t="s">
        <v>73</v>
      </c>
      <c r="S239" s="100" t="s">
        <v>47</v>
      </c>
      <c r="T239" s="100" t="s">
        <v>45</v>
      </c>
      <c r="U239" s="100" t="s">
        <v>45</v>
      </c>
      <c r="V239" s="100" t="s">
        <v>302</v>
      </c>
      <c r="W239" s="100">
        <v>0.635044115573</v>
      </c>
      <c r="X239" s="101" t="s">
        <v>49</v>
      </c>
      <c r="Y239" s="100"/>
      <c r="Z239" s="100" t="s">
        <v>52</v>
      </c>
      <c r="AA239" s="100"/>
      <c r="AB239" s="114"/>
      <c r="AC239" s="93">
        <v>0.396</v>
      </c>
    </row>
    <row r="240" spans="1:29" s="97" customFormat="1" ht="40.5" customHeight="1">
      <c r="A240" s="100" t="s">
        <v>279</v>
      </c>
      <c r="B240" s="93">
        <v>179</v>
      </c>
      <c r="C240" s="100" t="s">
        <v>69</v>
      </c>
      <c r="D240" s="100">
        <v>37</v>
      </c>
      <c r="E240" s="100">
        <v>116</v>
      </c>
      <c r="F240" s="100"/>
      <c r="G240" s="100"/>
      <c r="H240" s="100"/>
      <c r="I240" s="100"/>
      <c r="J240" s="100"/>
      <c r="K240" s="100"/>
      <c r="L240" s="100">
        <v>13</v>
      </c>
      <c r="M240" s="100">
        <v>3</v>
      </c>
      <c r="N240" s="100">
        <v>8</v>
      </c>
      <c r="O240" s="100">
        <v>104</v>
      </c>
      <c r="P240" s="100"/>
      <c r="Q240" s="100" t="s">
        <v>45</v>
      </c>
      <c r="R240" s="100" t="s">
        <v>51</v>
      </c>
      <c r="S240" s="100" t="s">
        <v>52</v>
      </c>
      <c r="T240" s="100" t="s">
        <v>48</v>
      </c>
      <c r="U240" s="100" t="s">
        <v>48</v>
      </c>
      <c r="V240" s="100" t="s">
        <v>300</v>
      </c>
      <c r="W240" s="100"/>
      <c r="X240" s="100" t="s">
        <v>97</v>
      </c>
      <c r="Y240" s="100" t="s">
        <v>74</v>
      </c>
      <c r="Z240" s="100" t="s">
        <v>52</v>
      </c>
      <c r="AA240" s="100" t="s">
        <v>98</v>
      </c>
      <c r="AB240" s="114"/>
      <c r="AC240" s="93" t="s">
        <v>50</v>
      </c>
    </row>
    <row r="241" spans="1:29" s="97" customFormat="1" ht="40.5" customHeight="1">
      <c r="A241" s="100" t="s">
        <v>279</v>
      </c>
      <c r="B241" s="93">
        <v>180</v>
      </c>
      <c r="C241" s="100" t="s">
        <v>69</v>
      </c>
      <c r="D241" s="100">
        <v>43</v>
      </c>
      <c r="E241" s="100">
        <v>135</v>
      </c>
      <c r="F241" s="100"/>
      <c r="G241" s="100"/>
      <c r="H241" s="100"/>
      <c r="I241" s="100"/>
      <c r="J241" s="100"/>
      <c r="K241" s="100"/>
      <c r="L241" s="100">
        <v>12</v>
      </c>
      <c r="M241" s="100">
        <v>5</v>
      </c>
      <c r="N241" s="100">
        <v>8</v>
      </c>
      <c r="O241" s="100">
        <v>96</v>
      </c>
      <c r="P241" s="100"/>
      <c r="Q241" s="100" t="s">
        <v>45</v>
      </c>
      <c r="R241" s="100" t="s">
        <v>51</v>
      </c>
      <c r="S241" s="100" t="s">
        <v>47</v>
      </c>
      <c r="T241" s="100" t="s">
        <v>48</v>
      </c>
      <c r="U241" s="100" t="s">
        <v>48</v>
      </c>
      <c r="V241" s="100" t="s">
        <v>303</v>
      </c>
      <c r="W241" s="100"/>
      <c r="X241" s="100" t="s">
        <v>97</v>
      </c>
      <c r="Y241" s="100" t="s">
        <v>74</v>
      </c>
      <c r="Z241" s="100" t="s">
        <v>52</v>
      </c>
      <c r="AA241" s="100" t="s">
        <v>98</v>
      </c>
      <c r="AB241" s="114"/>
      <c r="AC241" s="93" t="s">
        <v>50</v>
      </c>
    </row>
    <row r="242" spans="1:29" s="97" customFormat="1" ht="12.75" customHeight="1">
      <c r="A242" s="100"/>
      <c r="B242" s="93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 t="s">
        <v>68</v>
      </c>
      <c r="Y242" s="100" t="s">
        <v>74</v>
      </c>
      <c r="Z242" s="100" t="s">
        <v>47</v>
      </c>
      <c r="AA242" s="100"/>
      <c r="AB242" s="114"/>
      <c r="AC242" s="93" t="s">
        <v>50</v>
      </c>
    </row>
    <row r="243" spans="1:29" s="97" customFormat="1" ht="12.75" customHeight="1">
      <c r="A243" s="100"/>
      <c r="B243" s="93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 t="s">
        <v>68</v>
      </c>
      <c r="Y243" s="100" t="s">
        <v>74</v>
      </c>
      <c r="Z243" s="100" t="s">
        <v>47</v>
      </c>
      <c r="AA243" s="100"/>
      <c r="AB243" s="114"/>
      <c r="AC243" s="93" t="s">
        <v>50</v>
      </c>
    </row>
    <row r="244" spans="1:29" s="97" customFormat="1" ht="12.75" customHeight="1">
      <c r="A244" s="164" t="s">
        <v>304</v>
      </c>
      <c r="B244" s="165">
        <v>47</v>
      </c>
      <c r="C244" s="164" t="s">
        <v>305</v>
      </c>
      <c r="D244" s="164">
        <v>75</v>
      </c>
      <c r="E244" s="164">
        <v>236</v>
      </c>
      <c r="F244" s="164"/>
      <c r="G244" s="164"/>
      <c r="H244" s="164"/>
      <c r="I244" s="164"/>
      <c r="J244" s="164"/>
      <c r="K244" s="164"/>
      <c r="L244" s="164">
        <v>23</v>
      </c>
      <c r="M244" s="164">
        <v>2</v>
      </c>
      <c r="N244" s="164">
        <v>12</v>
      </c>
      <c r="O244" s="164">
        <v>276</v>
      </c>
      <c r="P244" s="164"/>
      <c r="Q244" s="164" t="s">
        <v>45</v>
      </c>
      <c r="R244" s="164" t="s">
        <v>51</v>
      </c>
      <c r="S244" s="164" t="s">
        <v>47</v>
      </c>
      <c r="T244" s="164" t="s">
        <v>48</v>
      </c>
      <c r="U244" s="164" t="s">
        <v>48</v>
      </c>
      <c r="V244" s="164" t="s">
        <v>306</v>
      </c>
      <c r="W244" s="164"/>
      <c r="X244" s="100" t="s">
        <v>53</v>
      </c>
      <c r="Y244" s="100" t="s">
        <v>74</v>
      </c>
      <c r="Z244" s="100" t="s">
        <v>47</v>
      </c>
      <c r="AA244" s="100"/>
      <c r="AB244" s="114"/>
      <c r="AC244" s="171" t="s">
        <v>50</v>
      </c>
    </row>
    <row r="245" spans="1:29" s="97" customFormat="1" ht="60" customHeight="1">
      <c r="A245" s="164"/>
      <c r="B245" s="165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00" t="s">
        <v>61</v>
      </c>
      <c r="Y245" s="100" t="s">
        <v>74</v>
      </c>
      <c r="Z245" s="100" t="s">
        <v>47</v>
      </c>
      <c r="AA245" s="100" t="s">
        <v>288</v>
      </c>
      <c r="AB245" s="114"/>
      <c r="AC245" s="172"/>
    </row>
    <row r="246" spans="1:29" s="97" customFormat="1" ht="36" customHeight="1">
      <c r="A246" s="164"/>
      <c r="B246" s="165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00" t="s">
        <v>76</v>
      </c>
      <c r="Y246" s="100" t="s">
        <v>307</v>
      </c>
      <c r="Z246" s="100" t="s">
        <v>47</v>
      </c>
      <c r="AA246" s="100" t="s">
        <v>77</v>
      </c>
      <c r="AB246" s="114"/>
      <c r="AC246" s="173"/>
    </row>
    <row r="247" spans="1:29" s="97" customFormat="1" ht="12.75" customHeight="1">
      <c r="A247" s="164" t="s">
        <v>304</v>
      </c>
      <c r="B247" s="165">
        <v>48</v>
      </c>
      <c r="C247" s="164" t="s">
        <v>69</v>
      </c>
      <c r="D247" s="164">
        <v>74</v>
      </c>
      <c r="E247" s="164">
        <v>232</v>
      </c>
      <c r="F247" s="164"/>
      <c r="G247" s="164"/>
      <c r="H247" s="164"/>
      <c r="I247" s="164"/>
      <c r="J247" s="164"/>
      <c r="K247" s="164"/>
      <c r="L247" s="164">
        <v>23</v>
      </c>
      <c r="M247" s="164">
        <v>1</v>
      </c>
      <c r="N247" s="164">
        <v>11</v>
      </c>
      <c r="O247" s="164">
        <v>253</v>
      </c>
      <c r="P247" s="164"/>
      <c r="Q247" s="164" t="s">
        <v>45</v>
      </c>
      <c r="R247" s="164" t="s">
        <v>51</v>
      </c>
      <c r="S247" s="164" t="s">
        <v>52</v>
      </c>
      <c r="T247" s="164" t="s">
        <v>48</v>
      </c>
      <c r="U247" s="164" t="s">
        <v>48</v>
      </c>
      <c r="V247" s="164" t="s">
        <v>308</v>
      </c>
      <c r="W247" s="164"/>
      <c r="X247" s="100" t="s">
        <v>53</v>
      </c>
      <c r="Y247" s="100" t="s">
        <v>74</v>
      </c>
      <c r="Z247" s="100" t="s">
        <v>48</v>
      </c>
      <c r="AA247" s="100"/>
      <c r="AB247" s="114"/>
      <c r="AC247" s="171" t="s">
        <v>50</v>
      </c>
    </row>
    <row r="248" spans="1:29" s="97" customFormat="1" ht="48" customHeight="1">
      <c r="A248" s="164"/>
      <c r="B248" s="165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00" t="s">
        <v>247</v>
      </c>
      <c r="Y248" s="100" t="s">
        <v>74</v>
      </c>
      <c r="Z248" s="100" t="s">
        <v>48</v>
      </c>
      <c r="AA248" s="100"/>
      <c r="AB248" s="114"/>
      <c r="AC248" s="173"/>
    </row>
    <row r="249" spans="1:29" s="97" customFormat="1" ht="27" customHeight="1">
      <c r="A249" s="100" t="s">
        <v>304</v>
      </c>
      <c r="B249" s="93">
        <v>49</v>
      </c>
      <c r="C249" s="100" t="s">
        <v>86</v>
      </c>
      <c r="D249" s="100">
        <v>33</v>
      </c>
      <c r="E249" s="100">
        <v>104</v>
      </c>
      <c r="F249" s="100"/>
      <c r="G249" s="100"/>
      <c r="H249" s="100"/>
      <c r="I249" s="100"/>
      <c r="J249" s="100"/>
      <c r="K249" s="100"/>
      <c r="L249" s="100">
        <v>14</v>
      </c>
      <c r="M249" s="100">
        <v>1</v>
      </c>
      <c r="N249" s="100">
        <v>4</v>
      </c>
      <c r="O249" s="100">
        <v>56</v>
      </c>
      <c r="P249" s="100"/>
      <c r="Q249" s="100" t="s">
        <v>45</v>
      </c>
      <c r="R249" s="100" t="s">
        <v>46</v>
      </c>
      <c r="S249" s="100" t="s">
        <v>48</v>
      </c>
      <c r="T249" s="100" t="s">
        <v>52</v>
      </c>
      <c r="U249" s="100" t="s">
        <v>47</v>
      </c>
      <c r="V249" s="100" t="s">
        <v>309</v>
      </c>
      <c r="W249" s="100">
        <v>0.234914886173</v>
      </c>
      <c r="X249" s="101" t="s">
        <v>66</v>
      </c>
      <c r="Y249" s="100"/>
      <c r="Z249" s="100"/>
      <c r="AA249" s="100"/>
      <c r="AB249" s="114"/>
      <c r="AC249" s="93">
        <v>0.159</v>
      </c>
    </row>
    <row r="250" spans="1:29" s="97" customFormat="1" ht="27" customHeight="1">
      <c r="A250" s="100" t="s">
        <v>304</v>
      </c>
      <c r="B250" s="93">
        <v>50</v>
      </c>
      <c r="C250" s="100" t="s">
        <v>72</v>
      </c>
      <c r="D250" s="100">
        <v>43</v>
      </c>
      <c r="E250" s="100">
        <v>135</v>
      </c>
      <c r="F250" s="100"/>
      <c r="G250" s="100"/>
      <c r="H250" s="100"/>
      <c r="I250" s="100"/>
      <c r="J250" s="100"/>
      <c r="K250" s="100"/>
      <c r="L250" s="100">
        <v>18</v>
      </c>
      <c r="M250" s="100">
        <v>1</v>
      </c>
      <c r="N250" s="100">
        <v>8</v>
      </c>
      <c r="O250" s="100">
        <v>144</v>
      </c>
      <c r="P250" s="100"/>
      <c r="Q250" s="100" t="s">
        <v>45</v>
      </c>
      <c r="R250" s="100" t="s">
        <v>51</v>
      </c>
      <c r="S250" s="100" t="s">
        <v>52</v>
      </c>
      <c r="T250" s="100" t="s">
        <v>47</v>
      </c>
      <c r="U250" s="100" t="s">
        <v>47</v>
      </c>
      <c r="V250" s="100"/>
      <c r="W250" s="100"/>
      <c r="X250" s="100" t="s">
        <v>57</v>
      </c>
      <c r="Y250" s="100" t="s">
        <v>307</v>
      </c>
      <c r="Z250" s="100" t="s">
        <v>47</v>
      </c>
      <c r="AA250" s="100"/>
      <c r="AB250" s="114"/>
      <c r="AC250" s="93" t="s">
        <v>50</v>
      </c>
    </row>
    <row r="251" spans="1:29" s="97" customFormat="1" ht="27" customHeight="1">
      <c r="A251" s="100" t="s">
        <v>304</v>
      </c>
      <c r="B251" s="93">
        <v>51</v>
      </c>
      <c r="C251" s="100" t="s">
        <v>72</v>
      </c>
      <c r="D251" s="100">
        <v>43</v>
      </c>
      <c r="E251" s="100">
        <v>135</v>
      </c>
      <c r="F251" s="100"/>
      <c r="G251" s="100"/>
      <c r="H251" s="100"/>
      <c r="I251" s="100"/>
      <c r="J251" s="100"/>
      <c r="K251" s="100"/>
      <c r="L251" s="100">
        <v>14</v>
      </c>
      <c r="M251" s="100">
        <v>1</v>
      </c>
      <c r="N251" s="100">
        <v>8</v>
      </c>
      <c r="O251" s="100">
        <v>112</v>
      </c>
      <c r="P251" s="100"/>
      <c r="Q251" s="100" t="s">
        <v>45</v>
      </c>
      <c r="R251" s="100" t="s">
        <v>51</v>
      </c>
      <c r="S251" s="100" t="s">
        <v>52</v>
      </c>
      <c r="T251" s="100" t="s">
        <v>52</v>
      </c>
      <c r="U251" s="100" t="s">
        <v>52</v>
      </c>
      <c r="V251" s="100"/>
      <c r="W251" s="100"/>
      <c r="X251" s="100" t="s">
        <v>57</v>
      </c>
      <c r="Y251" s="100" t="s">
        <v>307</v>
      </c>
      <c r="Z251" s="100" t="s">
        <v>47</v>
      </c>
      <c r="AA251" s="100"/>
      <c r="AB251" s="114"/>
      <c r="AC251" s="93" t="s">
        <v>50</v>
      </c>
    </row>
    <row r="252" spans="1:29" s="97" customFormat="1" ht="27" customHeight="1">
      <c r="A252" s="100" t="s">
        <v>304</v>
      </c>
      <c r="B252" s="93">
        <v>52</v>
      </c>
      <c r="C252" s="100" t="s">
        <v>100</v>
      </c>
      <c r="D252" s="100">
        <v>21</v>
      </c>
      <c r="E252" s="100">
        <v>66</v>
      </c>
      <c r="F252" s="100"/>
      <c r="G252" s="100"/>
      <c r="H252" s="100"/>
      <c r="I252" s="100"/>
      <c r="J252" s="100"/>
      <c r="K252" s="100"/>
      <c r="L252" s="100">
        <v>12</v>
      </c>
      <c r="M252" s="100">
        <v>2</v>
      </c>
      <c r="N252" s="100">
        <v>5</v>
      </c>
      <c r="O252" s="100">
        <v>60</v>
      </c>
      <c r="P252" s="100"/>
      <c r="Q252" s="100" t="s">
        <v>48</v>
      </c>
      <c r="R252" s="100" t="s">
        <v>73</v>
      </c>
      <c r="S252" s="100" t="s">
        <v>48</v>
      </c>
      <c r="T252" s="100" t="s">
        <v>52</v>
      </c>
      <c r="U252" s="100" t="s">
        <v>47</v>
      </c>
      <c r="V252" s="100" t="s">
        <v>84</v>
      </c>
      <c r="W252" s="100">
        <v>0.0798539283578</v>
      </c>
      <c r="X252" s="101" t="s">
        <v>66</v>
      </c>
      <c r="Y252" s="100"/>
      <c r="Z252" s="100" t="s">
        <v>52</v>
      </c>
      <c r="AA252" s="100"/>
      <c r="AB252" s="114"/>
      <c r="AC252" s="93">
        <v>0.066</v>
      </c>
    </row>
    <row r="253" spans="1:29" s="97" customFormat="1" ht="12.75" customHeight="1">
      <c r="A253" s="164" t="s">
        <v>304</v>
      </c>
      <c r="B253" s="165">
        <v>53</v>
      </c>
      <c r="C253" s="164" t="s">
        <v>75</v>
      </c>
      <c r="D253" s="164">
        <v>55</v>
      </c>
      <c r="E253" s="164">
        <v>173</v>
      </c>
      <c r="F253" s="164"/>
      <c r="G253" s="164"/>
      <c r="H253" s="164"/>
      <c r="I253" s="164"/>
      <c r="J253" s="164"/>
      <c r="K253" s="164"/>
      <c r="L253" s="164">
        <v>14</v>
      </c>
      <c r="M253" s="164">
        <v>2</v>
      </c>
      <c r="N253" s="164">
        <v>7</v>
      </c>
      <c r="O253" s="164">
        <v>98</v>
      </c>
      <c r="P253" s="164"/>
      <c r="Q253" s="164" t="s">
        <v>45</v>
      </c>
      <c r="R253" s="164" t="s">
        <v>51</v>
      </c>
      <c r="S253" s="164" t="s">
        <v>52</v>
      </c>
      <c r="T253" s="164" t="s">
        <v>47</v>
      </c>
      <c r="U253" s="164" t="s">
        <v>47</v>
      </c>
      <c r="V253" s="164" t="s">
        <v>310</v>
      </c>
      <c r="W253" s="164"/>
      <c r="X253" s="100" t="s">
        <v>57</v>
      </c>
      <c r="Y253" s="100" t="s">
        <v>74</v>
      </c>
      <c r="Z253" s="100" t="s">
        <v>47</v>
      </c>
      <c r="AA253" s="100"/>
      <c r="AB253" s="114"/>
      <c r="AC253" s="171" t="s">
        <v>50</v>
      </c>
    </row>
    <row r="254" spans="1:29" s="97" customFormat="1" ht="41.25" customHeight="1">
      <c r="A254" s="164"/>
      <c r="B254" s="165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00" t="s">
        <v>61</v>
      </c>
      <c r="Y254" s="100" t="s">
        <v>74</v>
      </c>
      <c r="Z254" s="100" t="s">
        <v>47</v>
      </c>
      <c r="AA254" s="100" t="s">
        <v>62</v>
      </c>
      <c r="AB254" s="114"/>
      <c r="AC254" s="173"/>
    </row>
    <row r="255" spans="1:29" s="97" customFormat="1" ht="12.75" customHeight="1">
      <c r="A255" s="164" t="s">
        <v>304</v>
      </c>
      <c r="B255" s="165">
        <v>54</v>
      </c>
      <c r="C255" s="164" t="s">
        <v>86</v>
      </c>
      <c r="D255" s="164">
        <v>54</v>
      </c>
      <c r="E255" s="164">
        <v>170</v>
      </c>
      <c r="F255" s="164"/>
      <c r="G255" s="164"/>
      <c r="H255" s="164"/>
      <c r="I255" s="164"/>
      <c r="J255" s="164"/>
      <c r="K255" s="164"/>
      <c r="L255" s="164">
        <v>17</v>
      </c>
      <c r="M255" s="164">
        <v>1</v>
      </c>
      <c r="N255" s="164">
        <v>6</v>
      </c>
      <c r="O255" s="164">
        <v>102</v>
      </c>
      <c r="P255" s="164"/>
      <c r="Q255" s="164" t="s">
        <v>45</v>
      </c>
      <c r="R255" s="164" t="s">
        <v>51</v>
      </c>
      <c r="S255" s="174">
        <v>2</v>
      </c>
      <c r="T255" s="164" t="s">
        <v>48</v>
      </c>
      <c r="U255" s="164" t="s">
        <v>48</v>
      </c>
      <c r="V255" s="164" t="s">
        <v>311</v>
      </c>
      <c r="W255" s="164">
        <v>0.772311739446</v>
      </c>
      <c r="X255" s="175" t="s">
        <v>66</v>
      </c>
      <c r="Y255" s="165"/>
      <c r="Z255" s="174" t="s">
        <v>52</v>
      </c>
      <c r="AA255" s="165"/>
      <c r="AB255" s="176"/>
      <c r="AC255" s="171">
        <v>0.43</v>
      </c>
    </row>
    <row r="256" spans="1:29" s="97" customFormat="1" ht="12.75" customHeight="1">
      <c r="A256" s="164"/>
      <c r="B256" s="165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74"/>
      <c r="T256" s="164"/>
      <c r="U256" s="164"/>
      <c r="V256" s="164"/>
      <c r="W256" s="164"/>
      <c r="X256" s="175"/>
      <c r="Y256" s="165"/>
      <c r="Z256" s="174"/>
      <c r="AA256" s="165"/>
      <c r="AB256" s="176"/>
      <c r="AC256" s="173"/>
    </row>
    <row r="257" spans="1:29" s="97" customFormat="1" ht="27" customHeight="1">
      <c r="A257" s="100" t="s">
        <v>304</v>
      </c>
      <c r="B257" s="93">
        <v>56</v>
      </c>
      <c r="C257" s="100" t="s">
        <v>72</v>
      </c>
      <c r="D257" s="100">
        <v>44</v>
      </c>
      <c r="E257" s="100">
        <v>138</v>
      </c>
      <c r="F257" s="100"/>
      <c r="G257" s="100"/>
      <c r="H257" s="100"/>
      <c r="I257" s="100"/>
      <c r="J257" s="100"/>
      <c r="K257" s="100"/>
      <c r="L257" s="100">
        <v>18</v>
      </c>
      <c r="M257" s="100">
        <v>1</v>
      </c>
      <c r="N257" s="100">
        <v>8</v>
      </c>
      <c r="O257" s="100">
        <v>144</v>
      </c>
      <c r="P257" s="100"/>
      <c r="Q257" s="100" t="s">
        <v>45</v>
      </c>
      <c r="R257" s="100" t="s">
        <v>51</v>
      </c>
      <c r="S257" s="100" t="s">
        <v>52</v>
      </c>
      <c r="T257" s="100" t="s">
        <v>47</v>
      </c>
      <c r="U257" s="100" t="s">
        <v>47</v>
      </c>
      <c r="V257" s="100" t="s">
        <v>93</v>
      </c>
      <c r="W257" s="100"/>
      <c r="X257" s="100" t="s">
        <v>76</v>
      </c>
      <c r="Y257" s="100" t="s">
        <v>307</v>
      </c>
      <c r="Z257" s="100" t="s">
        <v>47</v>
      </c>
      <c r="AA257" s="100" t="s">
        <v>77</v>
      </c>
      <c r="AB257" s="114"/>
      <c r="AC257" s="93" t="s">
        <v>50</v>
      </c>
    </row>
    <row r="258" spans="1:29" s="97" customFormat="1" ht="27" customHeight="1">
      <c r="A258" s="100" t="s">
        <v>304</v>
      </c>
      <c r="B258" s="93">
        <v>57</v>
      </c>
      <c r="C258" s="100" t="s">
        <v>72</v>
      </c>
      <c r="D258" s="100">
        <v>41</v>
      </c>
      <c r="E258" s="100">
        <v>129</v>
      </c>
      <c r="F258" s="100"/>
      <c r="G258" s="100"/>
      <c r="H258" s="100"/>
      <c r="I258" s="100"/>
      <c r="J258" s="100"/>
      <c r="K258" s="100"/>
      <c r="L258" s="100">
        <v>9</v>
      </c>
      <c r="M258" s="100">
        <v>2</v>
      </c>
      <c r="N258" s="100">
        <v>8</v>
      </c>
      <c r="O258" s="100">
        <v>72</v>
      </c>
      <c r="P258" s="100"/>
      <c r="Q258" s="100" t="s">
        <v>45</v>
      </c>
      <c r="R258" s="100" t="s">
        <v>51</v>
      </c>
      <c r="S258" s="100" t="s">
        <v>52</v>
      </c>
      <c r="T258" s="100" t="s">
        <v>52</v>
      </c>
      <c r="U258" s="100" t="s">
        <v>47</v>
      </c>
      <c r="V258" s="100" t="s">
        <v>312</v>
      </c>
      <c r="W258" s="100"/>
      <c r="X258" s="100" t="s">
        <v>68</v>
      </c>
      <c r="Y258" s="100" t="s">
        <v>74</v>
      </c>
      <c r="Z258" s="100" t="s">
        <v>47</v>
      </c>
      <c r="AA258" s="100"/>
      <c r="AB258" s="114"/>
      <c r="AC258" s="93" t="s">
        <v>50</v>
      </c>
    </row>
    <row r="259" spans="1:29" s="97" customFormat="1" ht="24" customHeight="1">
      <c r="A259" s="164" t="s">
        <v>304</v>
      </c>
      <c r="B259" s="165">
        <v>58</v>
      </c>
      <c r="C259" s="164" t="s">
        <v>305</v>
      </c>
      <c r="D259" s="164">
        <v>82</v>
      </c>
      <c r="E259" s="164">
        <v>258</v>
      </c>
      <c r="F259" s="164"/>
      <c r="G259" s="164"/>
      <c r="H259" s="164"/>
      <c r="I259" s="164"/>
      <c r="J259" s="164"/>
      <c r="K259" s="164"/>
      <c r="L259" s="164">
        <v>22</v>
      </c>
      <c r="M259" s="164">
        <v>4</v>
      </c>
      <c r="N259" s="164">
        <v>12</v>
      </c>
      <c r="O259" s="164">
        <v>264</v>
      </c>
      <c r="P259" s="164"/>
      <c r="Q259" s="164" t="s">
        <v>74</v>
      </c>
      <c r="R259" s="164" t="s">
        <v>51</v>
      </c>
      <c r="S259" s="164" t="s">
        <v>47</v>
      </c>
      <c r="T259" s="164" t="s">
        <v>48</v>
      </c>
      <c r="U259" s="164" t="s">
        <v>48</v>
      </c>
      <c r="V259" s="164" t="s">
        <v>311</v>
      </c>
      <c r="W259" s="164"/>
      <c r="X259" s="100" t="s">
        <v>53</v>
      </c>
      <c r="Y259" s="100" t="s">
        <v>307</v>
      </c>
      <c r="Z259" s="100" t="s">
        <v>47</v>
      </c>
      <c r="AA259" s="100"/>
      <c r="AB259" s="114"/>
      <c r="AC259" s="171" t="s">
        <v>50</v>
      </c>
    </row>
    <row r="260" spans="1:29" s="97" customFormat="1" ht="36" customHeight="1">
      <c r="A260" s="164"/>
      <c r="B260" s="165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00" t="s">
        <v>76</v>
      </c>
      <c r="Y260" s="100" t="s">
        <v>307</v>
      </c>
      <c r="Z260" s="100" t="s">
        <v>47</v>
      </c>
      <c r="AA260" s="100" t="s">
        <v>77</v>
      </c>
      <c r="AB260" s="114"/>
      <c r="AC260" s="173"/>
    </row>
    <row r="261" spans="1:29" s="97" customFormat="1" ht="24" customHeight="1">
      <c r="A261" s="164" t="s">
        <v>304</v>
      </c>
      <c r="B261" s="165">
        <v>59</v>
      </c>
      <c r="C261" s="164" t="s">
        <v>69</v>
      </c>
      <c r="D261" s="164">
        <v>39</v>
      </c>
      <c r="E261" s="164">
        <v>123</v>
      </c>
      <c r="F261" s="164"/>
      <c r="G261" s="164"/>
      <c r="H261" s="164"/>
      <c r="I261" s="164"/>
      <c r="J261" s="164"/>
      <c r="K261" s="164"/>
      <c r="L261" s="164">
        <v>17</v>
      </c>
      <c r="M261" s="164">
        <v>1</v>
      </c>
      <c r="N261" s="164">
        <v>8</v>
      </c>
      <c r="O261" s="164">
        <v>136</v>
      </c>
      <c r="P261" s="164"/>
      <c r="Q261" s="164" t="s">
        <v>45</v>
      </c>
      <c r="R261" s="164" t="s">
        <v>51</v>
      </c>
      <c r="S261" s="164" t="s">
        <v>52</v>
      </c>
      <c r="T261" s="164" t="s">
        <v>52</v>
      </c>
      <c r="U261" s="164" t="s">
        <v>52</v>
      </c>
      <c r="V261" s="164"/>
      <c r="W261" s="164"/>
      <c r="X261" s="100" t="s">
        <v>53</v>
      </c>
      <c r="Y261" s="100" t="s">
        <v>307</v>
      </c>
      <c r="Z261" s="100" t="s">
        <v>52</v>
      </c>
      <c r="AA261" s="100"/>
      <c r="AB261" s="114"/>
      <c r="AC261" s="171" t="s">
        <v>50</v>
      </c>
    </row>
    <row r="262" spans="1:29" s="97" customFormat="1" ht="36" customHeight="1">
      <c r="A262" s="164"/>
      <c r="B262" s="165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00" t="s">
        <v>68</v>
      </c>
      <c r="Y262" s="100" t="s">
        <v>74</v>
      </c>
      <c r="Z262" s="100" t="s">
        <v>52</v>
      </c>
      <c r="AA262" s="100"/>
      <c r="AB262" s="114"/>
      <c r="AC262" s="173"/>
    </row>
    <row r="263" spans="1:29" s="97" customFormat="1" ht="27" customHeight="1">
      <c r="A263" s="100" t="s">
        <v>304</v>
      </c>
      <c r="B263" s="93">
        <v>60</v>
      </c>
      <c r="C263" s="100" t="s">
        <v>313</v>
      </c>
      <c r="D263" s="100">
        <v>33</v>
      </c>
      <c r="E263" s="100">
        <v>104</v>
      </c>
      <c r="F263" s="100"/>
      <c r="G263" s="100"/>
      <c r="H263" s="100"/>
      <c r="I263" s="100"/>
      <c r="J263" s="100"/>
      <c r="K263" s="100"/>
      <c r="L263" s="100">
        <v>9</v>
      </c>
      <c r="M263" s="100">
        <v>2</v>
      </c>
      <c r="N263" s="100">
        <v>7</v>
      </c>
      <c r="O263" s="100">
        <v>63</v>
      </c>
      <c r="P263" s="100"/>
      <c r="Q263" s="100" t="s">
        <v>45</v>
      </c>
      <c r="R263" s="100" t="s">
        <v>51</v>
      </c>
      <c r="S263" s="100" t="s">
        <v>52</v>
      </c>
      <c r="T263" s="100" t="s">
        <v>47</v>
      </c>
      <c r="U263" s="100" t="s">
        <v>47</v>
      </c>
      <c r="V263" s="100" t="s">
        <v>93</v>
      </c>
      <c r="W263" s="100"/>
      <c r="X263" s="100" t="s">
        <v>53</v>
      </c>
      <c r="Y263" s="100" t="s">
        <v>74</v>
      </c>
      <c r="Z263" s="100" t="s">
        <v>47</v>
      </c>
      <c r="AA263" s="100"/>
      <c r="AB263" s="114"/>
      <c r="AC263" s="93" t="s">
        <v>50</v>
      </c>
    </row>
    <row r="264" spans="1:29" s="97" customFormat="1" ht="27" customHeight="1">
      <c r="A264" s="100" t="s">
        <v>304</v>
      </c>
      <c r="B264" s="93">
        <v>61</v>
      </c>
      <c r="C264" s="100" t="s">
        <v>91</v>
      </c>
      <c r="D264" s="100">
        <v>17</v>
      </c>
      <c r="E264" s="100">
        <v>53</v>
      </c>
      <c r="F264" s="100"/>
      <c r="G264" s="100"/>
      <c r="H264" s="100"/>
      <c r="I264" s="100"/>
      <c r="J264" s="100"/>
      <c r="K264" s="100"/>
      <c r="L264" s="100">
        <v>9</v>
      </c>
      <c r="M264" s="100">
        <v>2</v>
      </c>
      <c r="N264" s="100">
        <v>4</v>
      </c>
      <c r="O264" s="100">
        <v>36</v>
      </c>
      <c r="P264" s="100"/>
      <c r="Q264" s="100" t="s">
        <v>48</v>
      </c>
      <c r="R264" s="100" t="s">
        <v>46</v>
      </c>
      <c r="S264" s="100" t="s">
        <v>47</v>
      </c>
      <c r="T264" s="100" t="s">
        <v>52</v>
      </c>
      <c r="U264" s="100" t="s">
        <v>47</v>
      </c>
      <c r="V264" s="100" t="s">
        <v>87</v>
      </c>
      <c r="W264" s="100">
        <v>0.0388471766854</v>
      </c>
      <c r="X264" s="101" t="s">
        <v>66</v>
      </c>
      <c r="Y264" s="100"/>
      <c r="Z264" s="100" t="s">
        <v>47</v>
      </c>
      <c r="AA264" s="100"/>
      <c r="AB264" s="114"/>
      <c r="AC264" s="93">
        <v>0.045</v>
      </c>
    </row>
    <row r="265" spans="1:29" s="97" customFormat="1" ht="27" customHeight="1">
      <c r="A265" s="100" t="s">
        <v>304</v>
      </c>
      <c r="B265" s="93">
        <v>62</v>
      </c>
      <c r="C265" s="100" t="s">
        <v>67</v>
      </c>
      <c r="D265" s="100">
        <v>29</v>
      </c>
      <c r="E265" s="100">
        <v>91</v>
      </c>
      <c r="F265" s="100"/>
      <c r="G265" s="100"/>
      <c r="H265" s="100"/>
      <c r="I265" s="100"/>
      <c r="J265" s="100"/>
      <c r="K265" s="100"/>
      <c r="L265" s="100">
        <v>16</v>
      </c>
      <c r="M265" s="100">
        <v>2</v>
      </c>
      <c r="N265" s="100">
        <v>7</v>
      </c>
      <c r="O265" s="100">
        <v>112</v>
      </c>
      <c r="P265" s="100"/>
      <c r="Q265" s="100" t="s">
        <v>48</v>
      </c>
      <c r="R265" s="100" t="s">
        <v>51</v>
      </c>
      <c r="S265" s="100" t="s">
        <v>52</v>
      </c>
      <c r="T265" s="100" t="s">
        <v>52</v>
      </c>
      <c r="U265" s="100" t="s">
        <v>47</v>
      </c>
      <c r="V265" s="100" t="s">
        <v>93</v>
      </c>
      <c r="W265" s="100"/>
      <c r="X265" s="100" t="s">
        <v>53</v>
      </c>
      <c r="Y265" s="100" t="s">
        <v>74</v>
      </c>
      <c r="Z265" s="100" t="s">
        <v>48</v>
      </c>
      <c r="AA265" s="100"/>
      <c r="AB265" s="114"/>
      <c r="AC265" s="93" t="s">
        <v>50</v>
      </c>
    </row>
    <row r="266" spans="1:29" s="97" customFormat="1" ht="12.75" customHeight="1">
      <c r="A266" s="164" t="s">
        <v>304</v>
      </c>
      <c r="B266" s="165">
        <v>63</v>
      </c>
      <c r="C266" s="164" t="s">
        <v>305</v>
      </c>
      <c r="D266" s="164">
        <v>68</v>
      </c>
      <c r="E266" s="164">
        <v>214</v>
      </c>
      <c r="F266" s="164"/>
      <c r="G266" s="164"/>
      <c r="H266" s="164"/>
      <c r="I266" s="164"/>
      <c r="J266" s="164"/>
      <c r="K266" s="164"/>
      <c r="L266" s="164">
        <v>23</v>
      </c>
      <c r="M266" s="164">
        <v>7</v>
      </c>
      <c r="N266" s="164">
        <v>14</v>
      </c>
      <c r="O266" s="164">
        <v>322</v>
      </c>
      <c r="P266" s="164"/>
      <c r="Q266" s="164" t="s">
        <v>45</v>
      </c>
      <c r="R266" s="164" t="s">
        <v>51</v>
      </c>
      <c r="S266" s="164" t="s">
        <v>47</v>
      </c>
      <c r="T266" s="164" t="s">
        <v>47</v>
      </c>
      <c r="U266" s="164" t="s">
        <v>48</v>
      </c>
      <c r="V266" s="164" t="s">
        <v>314</v>
      </c>
      <c r="W266" s="164"/>
      <c r="X266" s="100" t="s">
        <v>57</v>
      </c>
      <c r="Y266" s="100" t="s">
        <v>74</v>
      </c>
      <c r="Z266" s="100" t="s">
        <v>48</v>
      </c>
      <c r="AA266" s="100"/>
      <c r="AB266" s="114"/>
      <c r="AC266" s="171" t="s">
        <v>50</v>
      </c>
    </row>
    <row r="267" spans="1:29" s="97" customFormat="1" ht="96" customHeight="1">
      <c r="A267" s="164"/>
      <c r="B267" s="165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00" t="s">
        <v>247</v>
      </c>
      <c r="Y267" s="100" t="s">
        <v>74</v>
      </c>
      <c r="Z267" s="100" t="s">
        <v>48</v>
      </c>
      <c r="AA267" s="100" t="s">
        <v>315</v>
      </c>
      <c r="AB267" s="114"/>
      <c r="AC267" s="173"/>
    </row>
    <row r="268" spans="1:29" s="97" customFormat="1" ht="27" customHeight="1">
      <c r="A268" s="100" t="s">
        <v>304</v>
      </c>
      <c r="B268" s="93">
        <v>87</v>
      </c>
      <c r="C268" s="100" t="s">
        <v>316</v>
      </c>
      <c r="D268" s="100">
        <v>9</v>
      </c>
      <c r="E268" s="100">
        <v>28</v>
      </c>
      <c r="F268" s="100"/>
      <c r="G268" s="100"/>
      <c r="H268" s="100"/>
      <c r="I268" s="100"/>
      <c r="J268" s="100"/>
      <c r="K268" s="100"/>
      <c r="L268" s="100">
        <v>7</v>
      </c>
      <c r="M268" s="100">
        <v>0</v>
      </c>
      <c r="N268" s="100">
        <v>3</v>
      </c>
      <c r="O268" s="100">
        <v>21</v>
      </c>
      <c r="P268" s="100"/>
      <c r="Q268" s="100" t="s">
        <v>47</v>
      </c>
      <c r="R268" s="100" t="s">
        <v>51</v>
      </c>
      <c r="S268" s="100" t="s">
        <v>47</v>
      </c>
      <c r="T268" s="100" t="s">
        <v>52</v>
      </c>
      <c r="U268" s="100" t="s">
        <v>52</v>
      </c>
      <c r="V268" s="100"/>
      <c r="W268" s="100"/>
      <c r="X268" s="100" t="s">
        <v>78</v>
      </c>
      <c r="Y268" s="100"/>
      <c r="Z268" s="100" t="s">
        <v>47</v>
      </c>
      <c r="AA268" s="100"/>
      <c r="AB268" s="114"/>
      <c r="AC268" s="93" t="s">
        <v>50</v>
      </c>
    </row>
    <row r="269" spans="1:29" s="97" customFormat="1" ht="27" customHeight="1">
      <c r="A269" s="100" t="s">
        <v>304</v>
      </c>
      <c r="B269" s="103">
        <v>88</v>
      </c>
      <c r="C269" s="100" t="s">
        <v>313</v>
      </c>
      <c r="D269" s="100">
        <v>9</v>
      </c>
      <c r="E269" s="100">
        <v>28</v>
      </c>
      <c r="F269" s="100"/>
      <c r="G269" s="100"/>
      <c r="H269" s="100"/>
      <c r="I269" s="100"/>
      <c r="J269" s="100"/>
      <c r="K269" s="100"/>
      <c r="L269" s="100">
        <v>6</v>
      </c>
      <c r="M269" s="100">
        <v>1</v>
      </c>
      <c r="N269" s="100">
        <v>4</v>
      </c>
      <c r="O269" s="100">
        <v>24</v>
      </c>
      <c r="P269" s="100"/>
      <c r="Q269" s="100"/>
      <c r="R269" s="100"/>
      <c r="S269" s="100"/>
      <c r="T269" s="100"/>
      <c r="U269" s="100"/>
      <c r="V269" s="100"/>
      <c r="W269" s="100">
        <v>0.02</v>
      </c>
      <c r="X269" s="101" t="s">
        <v>66</v>
      </c>
      <c r="Y269" s="100"/>
      <c r="Z269" s="104">
        <v>2</v>
      </c>
      <c r="AA269" s="104"/>
      <c r="AB269" s="115"/>
      <c r="AC269" s="93">
        <v>0.013</v>
      </c>
    </row>
    <row r="270" spans="1:29" s="97" customFormat="1" ht="27" customHeight="1">
      <c r="A270" s="100" t="s">
        <v>304</v>
      </c>
      <c r="B270" s="103">
        <v>89</v>
      </c>
      <c r="C270" s="100" t="s">
        <v>313</v>
      </c>
      <c r="D270" s="100">
        <v>8</v>
      </c>
      <c r="E270" s="100">
        <v>25</v>
      </c>
      <c r="F270" s="100">
        <v>8</v>
      </c>
      <c r="G270" s="100">
        <v>25</v>
      </c>
      <c r="H270" s="100">
        <v>8</v>
      </c>
      <c r="I270" s="100">
        <v>25</v>
      </c>
      <c r="J270" s="100">
        <v>6</v>
      </c>
      <c r="K270" s="100">
        <v>19</v>
      </c>
      <c r="L270" s="100">
        <v>5</v>
      </c>
      <c r="M270" s="100">
        <v>1</v>
      </c>
      <c r="N270" s="100">
        <v>4</v>
      </c>
      <c r="O270" s="100">
        <v>20</v>
      </c>
      <c r="P270" s="100"/>
      <c r="Q270" s="100" t="s">
        <v>48</v>
      </c>
      <c r="R270" s="100" t="s">
        <v>46</v>
      </c>
      <c r="S270" s="100" t="s">
        <v>52</v>
      </c>
      <c r="T270" s="100" t="s">
        <v>52</v>
      </c>
      <c r="U270" s="100" t="s">
        <v>47</v>
      </c>
      <c r="V270" s="100" t="s">
        <v>87</v>
      </c>
      <c r="W270" s="100">
        <v>0.02</v>
      </c>
      <c r="X270" s="101" t="s">
        <v>66</v>
      </c>
      <c r="Y270" s="100"/>
      <c r="Z270" s="104" t="s">
        <v>47</v>
      </c>
      <c r="AA270" s="104"/>
      <c r="AB270" s="115"/>
      <c r="AC270" s="93">
        <v>0.018</v>
      </c>
    </row>
    <row r="271" spans="1:29" s="97" customFormat="1" ht="27" customHeight="1">
      <c r="A271" s="100" t="s">
        <v>304</v>
      </c>
      <c r="B271" s="103">
        <v>90</v>
      </c>
      <c r="C271" s="100" t="s">
        <v>80</v>
      </c>
      <c r="D271" s="100">
        <v>12</v>
      </c>
      <c r="E271" s="100">
        <v>38</v>
      </c>
      <c r="F271" s="100">
        <v>9</v>
      </c>
      <c r="G271" s="100">
        <v>28</v>
      </c>
      <c r="H271" s="100"/>
      <c r="I271" s="100"/>
      <c r="J271" s="100"/>
      <c r="K271" s="100"/>
      <c r="L271" s="100">
        <v>9</v>
      </c>
      <c r="M271" s="100">
        <v>3</v>
      </c>
      <c r="N271" s="100">
        <v>4</v>
      </c>
      <c r="O271" s="100">
        <v>36</v>
      </c>
      <c r="P271" s="100"/>
      <c r="Q271" s="100" t="s">
        <v>48</v>
      </c>
      <c r="R271" s="100" t="s">
        <v>51</v>
      </c>
      <c r="S271" s="100" t="s">
        <v>52</v>
      </c>
      <c r="T271" s="100" t="s">
        <v>52</v>
      </c>
      <c r="U271" s="100" t="s">
        <v>52</v>
      </c>
      <c r="V271" s="100"/>
      <c r="W271" s="100">
        <v>0.018</v>
      </c>
      <c r="X271" s="101" t="s">
        <v>66</v>
      </c>
      <c r="Y271" s="100"/>
      <c r="Z271" s="104">
        <v>2</v>
      </c>
      <c r="AA271" s="104"/>
      <c r="AB271" s="115"/>
      <c r="AC271" s="93">
        <v>0.035</v>
      </c>
    </row>
    <row r="272" spans="1:29" s="97" customFormat="1" ht="25.5">
      <c r="A272" s="95"/>
      <c r="B272" s="94" t="s">
        <v>114</v>
      </c>
      <c r="C272" s="95" t="s">
        <v>317</v>
      </c>
      <c r="D272" s="95"/>
      <c r="E272" s="95"/>
      <c r="F272" s="95"/>
      <c r="G272" s="95"/>
      <c r="H272" s="95"/>
      <c r="I272" s="95"/>
      <c r="J272" s="95"/>
      <c r="K272" s="95"/>
      <c r="L272" s="95">
        <v>2</v>
      </c>
      <c r="M272" s="95"/>
      <c r="N272" s="95"/>
      <c r="O272" s="95"/>
      <c r="P272" s="95">
        <v>92</v>
      </c>
      <c r="Q272" s="95"/>
      <c r="R272" s="95"/>
      <c r="S272" s="95"/>
      <c r="T272" s="95"/>
      <c r="U272" s="95"/>
      <c r="V272" s="96" t="s">
        <v>318</v>
      </c>
      <c r="W272" s="96"/>
      <c r="X272" s="105" t="s">
        <v>347</v>
      </c>
      <c r="Y272" s="95"/>
      <c r="Z272" s="95"/>
      <c r="AA272" s="95"/>
      <c r="AB272" s="116"/>
      <c r="AC272" s="94" t="s">
        <v>50</v>
      </c>
    </row>
    <row r="273" spans="1:29" s="97" customFormat="1" ht="25.5">
      <c r="A273" s="95"/>
      <c r="B273" s="94" t="s">
        <v>115</v>
      </c>
      <c r="C273" s="95" t="s">
        <v>320</v>
      </c>
      <c r="D273" s="95"/>
      <c r="E273" s="95"/>
      <c r="F273" s="95"/>
      <c r="G273" s="95"/>
      <c r="H273" s="95"/>
      <c r="I273" s="95"/>
      <c r="J273" s="95"/>
      <c r="K273" s="95"/>
      <c r="L273" s="95">
        <v>1</v>
      </c>
      <c r="M273" s="95"/>
      <c r="N273" s="95"/>
      <c r="O273" s="95"/>
      <c r="P273" s="95">
        <v>5</v>
      </c>
      <c r="Q273" s="95"/>
      <c r="R273" s="95"/>
      <c r="S273" s="95"/>
      <c r="T273" s="95"/>
      <c r="U273" s="95"/>
      <c r="V273" s="96"/>
      <c r="W273" s="96"/>
      <c r="X273" s="105" t="s">
        <v>347</v>
      </c>
      <c r="Y273" s="95"/>
      <c r="Z273" s="95"/>
      <c r="AA273" s="95"/>
      <c r="AB273" s="116"/>
      <c r="AC273" s="94" t="s">
        <v>50</v>
      </c>
    </row>
    <row r="274" spans="1:29" s="97" customFormat="1" ht="25.5">
      <c r="A274" s="95"/>
      <c r="B274" s="94" t="s">
        <v>116</v>
      </c>
      <c r="C274" s="95" t="s">
        <v>321</v>
      </c>
      <c r="D274" s="95"/>
      <c r="E274" s="95"/>
      <c r="F274" s="95"/>
      <c r="G274" s="95"/>
      <c r="H274" s="95"/>
      <c r="I274" s="95"/>
      <c r="J274" s="95"/>
      <c r="K274" s="95"/>
      <c r="L274" s="95">
        <v>1.5</v>
      </c>
      <c r="M274" s="95"/>
      <c r="N274" s="95"/>
      <c r="O274" s="95"/>
      <c r="P274" s="95">
        <v>20</v>
      </c>
      <c r="Q274" s="95"/>
      <c r="R274" s="95"/>
      <c r="S274" s="95"/>
      <c r="T274" s="95"/>
      <c r="U274" s="95"/>
      <c r="V274" s="96"/>
      <c r="W274" s="96"/>
      <c r="X274" s="105" t="s">
        <v>347</v>
      </c>
      <c r="Y274" s="95"/>
      <c r="Z274" s="95"/>
      <c r="AA274" s="95"/>
      <c r="AB274" s="116"/>
      <c r="AC274" s="94" t="s">
        <v>50</v>
      </c>
    </row>
    <row r="275" spans="1:29" s="97" customFormat="1" ht="25.5">
      <c r="A275" s="95"/>
      <c r="B275" s="94" t="s">
        <v>117</v>
      </c>
      <c r="C275" s="95" t="s">
        <v>228</v>
      </c>
      <c r="D275" s="95"/>
      <c r="E275" s="95"/>
      <c r="F275" s="95"/>
      <c r="G275" s="95"/>
      <c r="H275" s="95"/>
      <c r="I275" s="95"/>
      <c r="J275" s="95"/>
      <c r="K275" s="95"/>
      <c r="L275" s="95">
        <v>0.5</v>
      </c>
      <c r="M275" s="95"/>
      <c r="N275" s="95"/>
      <c r="O275" s="95"/>
      <c r="P275" s="95">
        <v>9</v>
      </c>
      <c r="Q275" s="95"/>
      <c r="R275" s="95"/>
      <c r="S275" s="95"/>
      <c r="T275" s="95"/>
      <c r="U275" s="95"/>
      <c r="V275" s="96" t="s">
        <v>322</v>
      </c>
      <c r="W275" s="96"/>
      <c r="X275" s="105" t="s">
        <v>347</v>
      </c>
      <c r="Y275" s="95"/>
      <c r="Z275" s="95"/>
      <c r="AA275" s="95"/>
      <c r="AB275" s="116"/>
      <c r="AC275" s="94" t="s">
        <v>50</v>
      </c>
    </row>
    <row r="276" spans="1:29" s="97" customFormat="1" ht="25.5">
      <c r="A276" s="95"/>
      <c r="B276" s="94" t="s">
        <v>118</v>
      </c>
      <c r="C276" s="95" t="s">
        <v>228</v>
      </c>
      <c r="D276" s="95"/>
      <c r="E276" s="95"/>
      <c r="F276" s="95"/>
      <c r="G276" s="95"/>
      <c r="H276" s="95"/>
      <c r="I276" s="95"/>
      <c r="J276" s="95"/>
      <c r="K276" s="95"/>
      <c r="L276" s="95">
        <v>0.5</v>
      </c>
      <c r="M276" s="95"/>
      <c r="N276" s="95"/>
      <c r="O276" s="95"/>
      <c r="P276" s="95">
        <v>3</v>
      </c>
      <c r="Q276" s="95"/>
      <c r="R276" s="95"/>
      <c r="S276" s="95"/>
      <c r="T276" s="95"/>
      <c r="U276" s="95"/>
      <c r="V276" s="96"/>
      <c r="W276" s="96"/>
      <c r="X276" s="105" t="s">
        <v>347</v>
      </c>
      <c r="Y276" s="95"/>
      <c r="Z276" s="95"/>
      <c r="AA276" s="95"/>
      <c r="AB276" s="116"/>
      <c r="AC276" s="94" t="s">
        <v>50</v>
      </c>
    </row>
    <row r="277" spans="1:29" s="97" customFormat="1" ht="25.5">
      <c r="A277" s="95"/>
      <c r="B277" s="94" t="s">
        <v>119</v>
      </c>
      <c r="C277" s="95" t="s">
        <v>129</v>
      </c>
      <c r="D277" s="95"/>
      <c r="E277" s="95"/>
      <c r="F277" s="95"/>
      <c r="G277" s="95"/>
      <c r="H277" s="95"/>
      <c r="I277" s="95"/>
      <c r="J277" s="95"/>
      <c r="K277" s="95"/>
      <c r="L277" s="95">
        <v>1.5</v>
      </c>
      <c r="M277" s="95"/>
      <c r="N277" s="95"/>
      <c r="O277" s="95"/>
      <c r="P277" s="95">
        <v>14</v>
      </c>
      <c r="Q277" s="95"/>
      <c r="R277" s="95"/>
      <c r="S277" s="95"/>
      <c r="T277" s="95"/>
      <c r="U277" s="95"/>
      <c r="V277" s="96" t="s">
        <v>323</v>
      </c>
      <c r="W277" s="96"/>
      <c r="X277" s="105" t="s">
        <v>347</v>
      </c>
      <c r="Y277" s="95"/>
      <c r="Z277" s="95"/>
      <c r="AA277" s="95"/>
      <c r="AB277" s="116"/>
      <c r="AC277" s="94" t="s">
        <v>50</v>
      </c>
    </row>
    <row r="278" spans="1:29" s="97" customFormat="1" ht="25.5">
      <c r="A278" s="95"/>
      <c r="B278" s="94" t="s">
        <v>120</v>
      </c>
      <c r="C278" s="95" t="s">
        <v>324</v>
      </c>
      <c r="D278" s="95"/>
      <c r="E278" s="95"/>
      <c r="F278" s="95"/>
      <c r="G278" s="95"/>
      <c r="H278" s="95"/>
      <c r="I278" s="95"/>
      <c r="J278" s="95"/>
      <c r="K278" s="95"/>
      <c r="L278" s="95">
        <v>1.5</v>
      </c>
      <c r="M278" s="95"/>
      <c r="N278" s="95"/>
      <c r="O278" s="95"/>
      <c r="P278" s="95">
        <v>48</v>
      </c>
      <c r="Q278" s="95"/>
      <c r="R278" s="95"/>
      <c r="S278" s="95"/>
      <c r="T278" s="95"/>
      <c r="U278" s="95"/>
      <c r="V278" s="96" t="s">
        <v>323</v>
      </c>
      <c r="W278" s="96"/>
      <c r="X278" s="105" t="s">
        <v>347</v>
      </c>
      <c r="Y278" s="95"/>
      <c r="Z278" s="95"/>
      <c r="AA278" s="95"/>
      <c r="AB278" s="116"/>
      <c r="AC278" s="94" t="s">
        <v>50</v>
      </c>
    </row>
    <row r="279" spans="1:29" s="97" customFormat="1" ht="25.5">
      <c r="A279" s="95"/>
      <c r="B279" s="94" t="s">
        <v>121</v>
      </c>
      <c r="C279" s="95" t="s">
        <v>321</v>
      </c>
      <c r="D279" s="95"/>
      <c r="E279" s="95"/>
      <c r="F279" s="95"/>
      <c r="G279" s="95"/>
      <c r="H279" s="95"/>
      <c r="I279" s="95"/>
      <c r="J279" s="95"/>
      <c r="K279" s="95"/>
      <c r="L279" s="95">
        <v>1.5</v>
      </c>
      <c r="M279" s="95"/>
      <c r="N279" s="95"/>
      <c r="O279" s="95"/>
      <c r="P279" s="95">
        <v>17</v>
      </c>
      <c r="Q279" s="95"/>
      <c r="R279" s="95"/>
      <c r="S279" s="95"/>
      <c r="T279" s="95"/>
      <c r="U279" s="95"/>
      <c r="V279" s="96" t="s">
        <v>323</v>
      </c>
      <c r="W279" s="96"/>
      <c r="X279" s="105" t="s">
        <v>347</v>
      </c>
      <c r="Y279" s="95"/>
      <c r="Z279" s="95"/>
      <c r="AA279" s="95"/>
      <c r="AB279" s="116"/>
      <c r="AC279" s="94" t="s">
        <v>50</v>
      </c>
    </row>
    <row r="280" spans="1:29" s="97" customFormat="1" ht="25.5">
      <c r="A280" s="95"/>
      <c r="B280" s="94" t="s">
        <v>122</v>
      </c>
      <c r="C280" s="95" t="s">
        <v>324</v>
      </c>
      <c r="D280" s="95"/>
      <c r="E280" s="95"/>
      <c r="F280" s="95"/>
      <c r="G280" s="95"/>
      <c r="H280" s="95"/>
      <c r="I280" s="95"/>
      <c r="J280" s="95"/>
      <c r="K280" s="95"/>
      <c r="L280" s="95">
        <v>1.5</v>
      </c>
      <c r="M280" s="95"/>
      <c r="N280" s="95"/>
      <c r="O280" s="95"/>
      <c r="P280" s="95">
        <v>41</v>
      </c>
      <c r="Q280" s="95"/>
      <c r="R280" s="95"/>
      <c r="S280" s="95"/>
      <c r="T280" s="95"/>
      <c r="U280" s="95"/>
      <c r="V280" s="96" t="s">
        <v>323</v>
      </c>
      <c r="W280" s="96"/>
      <c r="X280" s="105" t="s">
        <v>347</v>
      </c>
      <c r="Y280" s="95"/>
      <c r="Z280" s="95"/>
      <c r="AA280" s="95"/>
      <c r="AB280" s="116"/>
      <c r="AC280" s="94" t="s">
        <v>50</v>
      </c>
    </row>
    <row r="281" spans="1:29" s="97" customFormat="1" ht="25.5">
      <c r="A281" s="95"/>
      <c r="B281" s="94" t="s">
        <v>124</v>
      </c>
      <c r="C281" s="95" t="s">
        <v>228</v>
      </c>
      <c r="D281" s="95"/>
      <c r="E281" s="95"/>
      <c r="F281" s="95"/>
      <c r="G281" s="95"/>
      <c r="H281" s="95"/>
      <c r="I281" s="95"/>
      <c r="J281" s="95"/>
      <c r="K281" s="95"/>
      <c r="L281" s="95">
        <v>0.5</v>
      </c>
      <c r="M281" s="95"/>
      <c r="N281" s="95"/>
      <c r="O281" s="95"/>
      <c r="P281" s="95">
        <v>11</v>
      </c>
      <c r="Q281" s="95"/>
      <c r="R281" s="95"/>
      <c r="S281" s="95"/>
      <c r="T281" s="95"/>
      <c r="U281" s="95"/>
      <c r="V281" s="96" t="s">
        <v>322</v>
      </c>
      <c r="W281" s="96"/>
      <c r="X281" s="105" t="s">
        <v>347</v>
      </c>
      <c r="Y281" s="95"/>
      <c r="Z281" s="95"/>
      <c r="AA281" s="95"/>
      <c r="AB281" s="116"/>
      <c r="AC281" s="94" t="s">
        <v>50</v>
      </c>
    </row>
    <row r="282" spans="1:29" s="97" customFormat="1" ht="25.5" customHeight="1">
      <c r="A282" s="95"/>
      <c r="B282" s="94" t="s">
        <v>126</v>
      </c>
      <c r="C282" s="95" t="s">
        <v>317</v>
      </c>
      <c r="D282" s="95"/>
      <c r="E282" s="95"/>
      <c r="F282" s="95"/>
      <c r="G282" s="95"/>
      <c r="H282" s="95"/>
      <c r="I282" s="95"/>
      <c r="J282" s="95"/>
      <c r="K282" s="95"/>
      <c r="L282" s="95">
        <v>2</v>
      </c>
      <c r="M282" s="95"/>
      <c r="N282" s="95"/>
      <c r="O282" s="95"/>
      <c r="P282" s="95">
        <v>26</v>
      </c>
      <c r="Q282" s="95"/>
      <c r="R282" s="95"/>
      <c r="S282" s="95"/>
      <c r="T282" s="95"/>
      <c r="U282" s="95"/>
      <c r="V282" s="96"/>
      <c r="W282" s="96"/>
      <c r="X282" s="96"/>
      <c r="Y282" s="95"/>
      <c r="Z282" s="95"/>
      <c r="AA282" s="95"/>
      <c r="AB282" s="113" t="s">
        <v>50</v>
      </c>
      <c r="AC282" s="94" t="s">
        <v>50</v>
      </c>
    </row>
    <row r="283" spans="1:29" s="97" customFormat="1" ht="25.5">
      <c r="A283" s="95"/>
      <c r="B283" s="94" t="s">
        <v>127</v>
      </c>
      <c r="C283" s="95" t="s">
        <v>324</v>
      </c>
      <c r="D283" s="95"/>
      <c r="E283" s="95"/>
      <c r="F283" s="95"/>
      <c r="G283" s="95"/>
      <c r="H283" s="95"/>
      <c r="I283" s="95"/>
      <c r="J283" s="95"/>
      <c r="K283" s="95"/>
      <c r="L283" s="95">
        <v>1</v>
      </c>
      <c r="M283" s="95"/>
      <c r="N283" s="95"/>
      <c r="O283" s="95"/>
      <c r="P283" s="95">
        <v>5</v>
      </c>
      <c r="Q283" s="95"/>
      <c r="R283" s="95"/>
      <c r="S283" s="95"/>
      <c r="T283" s="95"/>
      <c r="U283" s="95"/>
      <c r="V283" s="96" t="s">
        <v>325</v>
      </c>
      <c r="W283" s="96"/>
      <c r="X283" s="105" t="s">
        <v>347</v>
      </c>
      <c r="Y283" s="95"/>
      <c r="Z283" s="95"/>
      <c r="AA283" s="95"/>
      <c r="AB283" s="116"/>
      <c r="AC283" s="94" t="s">
        <v>50</v>
      </c>
    </row>
    <row r="284" spans="1:29" s="97" customFormat="1" ht="25.5">
      <c r="A284" s="95"/>
      <c r="B284" s="94" t="s">
        <v>128</v>
      </c>
      <c r="C284" s="95" t="s">
        <v>321</v>
      </c>
      <c r="D284" s="95"/>
      <c r="E284" s="95"/>
      <c r="F284" s="95"/>
      <c r="G284" s="95"/>
      <c r="H284" s="95"/>
      <c r="I284" s="95"/>
      <c r="J284" s="95"/>
      <c r="K284" s="95"/>
      <c r="L284" s="95">
        <v>1.5</v>
      </c>
      <c r="M284" s="95"/>
      <c r="N284" s="95"/>
      <c r="O284" s="95"/>
      <c r="P284" s="95">
        <v>5</v>
      </c>
      <c r="Q284" s="95"/>
      <c r="R284" s="95"/>
      <c r="S284" s="95"/>
      <c r="T284" s="95"/>
      <c r="U284" s="95"/>
      <c r="V284" s="96"/>
      <c r="W284" s="96"/>
      <c r="X284" s="105" t="s">
        <v>347</v>
      </c>
      <c r="Y284" s="95"/>
      <c r="Z284" s="95"/>
      <c r="AA284" s="95"/>
      <c r="AB284" s="116"/>
      <c r="AC284" s="94" t="s">
        <v>50</v>
      </c>
    </row>
    <row r="285" spans="1:29" s="97" customFormat="1" ht="25.5">
      <c r="A285" s="95"/>
      <c r="B285" s="94" t="s">
        <v>130</v>
      </c>
      <c r="C285" s="95" t="s">
        <v>228</v>
      </c>
      <c r="D285" s="95"/>
      <c r="E285" s="95"/>
      <c r="F285" s="95"/>
      <c r="G285" s="95"/>
      <c r="H285" s="95"/>
      <c r="I285" s="95"/>
      <c r="J285" s="95"/>
      <c r="K285" s="95"/>
      <c r="L285" s="95">
        <v>0.5</v>
      </c>
      <c r="M285" s="95"/>
      <c r="N285" s="95"/>
      <c r="O285" s="95"/>
      <c r="P285" s="95">
        <v>4</v>
      </c>
      <c r="Q285" s="95"/>
      <c r="R285" s="95"/>
      <c r="S285" s="95"/>
      <c r="T285" s="95"/>
      <c r="U285" s="95"/>
      <c r="V285" s="96"/>
      <c r="W285" s="96"/>
      <c r="X285" s="105" t="s">
        <v>347</v>
      </c>
      <c r="Y285" s="95"/>
      <c r="Z285" s="95"/>
      <c r="AA285" s="95"/>
      <c r="AB285" s="116"/>
      <c r="AC285" s="94" t="s">
        <v>50</v>
      </c>
    </row>
    <row r="286" spans="1:29" s="97" customFormat="1" ht="25.5" customHeight="1">
      <c r="A286" s="95"/>
      <c r="B286" s="94" t="s">
        <v>131</v>
      </c>
      <c r="C286" s="95" t="s">
        <v>317</v>
      </c>
      <c r="D286" s="95"/>
      <c r="E286" s="95"/>
      <c r="F286" s="95"/>
      <c r="G286" s="95"/>
      <c r="H286" s="95"/>
      <c r="I286" s="95"/>
      <c r="J286" s="95"/>
      <c r="K286" s="95"/>
      <c r="L286" s="95">
        <v>2</v>
      </c>
      <c r="M286" s="95"/>
      <c r="N286" s="95"/>
      <c r="O286" s="95"/>
      <c r="P286" s="95">
        <v>28</v>
      </c>
      <c r="Q286" s="95"/>
      <c r="R286" s="95"/>
      <c r="S286" s="95"/>
      <c r="T286" s="95"/>
      <c r="U286" s="95"/>
      <c r="V286" s="96"/>
      <c r="W286" s="96"/>
      <c r="X286" s="96"/>
      <c r="Y286" s="95"/>
      <c r="Z286" s="95"/>
      <c r="AA286" s="95"/>
      <c r="AB286" s="113" t="s">
        <v>50</v>
      </c>
      <c r="AC286" s="94" t="s">
        <v>50</v>
      </c>
    </row>
    <row r="287" spans="1:29" s="97" customFormat="1" ht="25.5" customHeight="1">
      <c r="A287" s="95"/>
      <c r="B287" s="94" t="s">
        <v>132</v>
      </c>
      <c r="C287" s="95" t="s">
        <v>317</v>
      </c>
      <c r="D287" s="95"/>
      <c r="E287" s="95"/>
      <c r="F287" s="95"/>
      <c r="G287" s="95"/>
      <c r="H287" s="95"/>
      <c r="I287" s="95"/>
      <c r="J287" s="95"/>
      <c r="K287" s="95"/>
      <c r="L287" s="95">
        <v>2</v>
      </c>
      <c r="M287" s="95"/>
      <c r="N287" s="95"/>
      <c r="O287" s="95"/>
      <c r="P287" s="95">
        <v>30</v>
      </c>
      <c r="Q287" s="95"/>
      <c r="R287" s="95"/>
      <c r="S287" s="95"/>
      <c r="T287" s="95"/>
      <c r="U287" s="95"/>
      <c r="V287" s="96"/>
      <c r="W287" s="96"/>
      <c r="X287" s="96"/>
      <c r="Y287" s="95"/>
      <c r="Z287" s="95"/>
      <c r="AA287" s="95"/>
      <c r="AB287" s="113" t="s">
        <v>50</v>
      </c>
      <c r="AC287" s="94" t="s">
        <v>50</v>
      </c>
    </row>
    <row r="288" spans="1:29" s="97" customFormat="1" ht="25.5" customHeight="1">
      <c r="A288" s="95"/>
      <c r="B288" s="94" t="s">
        <v>133</v>
      </c>
      <c r="C288" s="95" t="s">
        <v>317</v>
      </c>
      <c r="D288" s="95"/>
      <c r="E288" s="95"/>
      <c r="F288" s="95"/>
      <c r="G288" s="95"/>
      <c r="H288" s="95"/>
      <c r="I288" s="95"/>
      <c r="J288" s="95"/>
      <c r="K288" s="95"/>
      <c r="L288" s="95">
        <v>2</v>
      </c>
      <c r="M288" s="95"/>
      <c r="N288" s="95"/>
      <c r="O288" s="95"/>
      <c r="P288" s="95">
        <v>64</v>
      </c>
      <c r="Q288" s="95"/>
      <c r="R288" s="95"/>
      <c r="S288" s="95"/>
      <c r="T288" s="95"/>
      <c r="U288" s="95"/>
      <c r="V288" s="96"/>
      <c r="W288" s="96"/>
      <c r="X288" s="96"/>
      <c r="Y288" s="95"/>
      <c r="Z288" s="95"/>
      <c r="AA288" s="95"/>
      <c r="AB288" s="113" t="s">
        <v>50</v>
      </c>
      <c r="AC288" s="94" t="s">
        <v>50</v>
      </c>
    </row>
    <row r="289" spans="1:29" s="97" customFormat="1" ht="25.5">
      <c r="A289" s="95"/>
      <c r="B289" s="94" t="s">
        <v>134</v>
      </c>
      <c r="C289" s="95" t="s">
        <v>227</v>
      </c>
      <c r="D289" s="95"/>
      <c r="E289" s="95"/>
      <c r="F289" s="95"/>
      <c r="G289" s="95"/>
      <c r="H289" s="95"/>
      <c r="I289" s="95"/>
      <c r="J289" s="95"/>
      <c r="K289" s="95"/>
      <c r="L289" s="95">
        <v>3</v>
      </c>
      <c r="M289" s="95"/>
      <c r="N289" s="95"/>
      <c r="O289" s="95"/>
      <c r="P289" s="95">
        <v>10</v>
      </c>
      <c r="Q289" s="95"/>
      <c r="R289" s="95"/>
      <c r="S289" s="95"/>
      <c r="T289" s="95"/>
      <c r="U289" s="95"/>
      <c r="V289" s="96"/>
      <c r="W289" s="96"/>
      <c r="X289" s="105" t="s">
        <v>347</v>
      </c>
      <c r="Y289" s="95"/>
      <c r="Z289" s="95"/>
      <c r="AA289" s="95"/>
      <c r="AB289" s="116"/>
      <c r="AC289" s="94" t="s">
        <v>50</v>
      </c>
    </row>
    <row r="290" spans="1:29" s="97" customFormat="1" ht="25.5">
      <c r="A290" s="95"/>
      <c r="B290" s="94" t="s">
        <v>135</v>
      </c>
      <c r="C290" s="95" t="s">
        <v>321</v>
      </c>
      <c r="D290" s="95"/>
      <c r="E290" s="95"/>
      <c r="F290" s="95"/>
      <c r="G290" s="95"/>
      <c r="H290" s="95"/>
      <c r="I290" s="95"/>
      <c r="J290" s="95"/>
      <c r="K290" s="95"/>
      <c r="L290" s="95">
        <v>2</v>
      </c>
      <c r="M290" s="95"/>
      <c r="N290" s="95"/>
      <c r="O290" s="95"/>
      <c r="P290" s="95">
        <v>5</v>
      </c>
      <c r="Q290" s="95"/>
      <c r="R290" s="95"/>
      <c r="S290" s="95"/>
      <c r="T290" s="95"/>
      <c r="U290" s="95"/>
      <c r="V290" s="96"/>
      <c r="W290" s="96"/>
      <c r="X290" s="105" t="s">
        <v>347</v>
      </c>
      <c r="Y290" s="95"/>
      <c r="Z290" s="95"/>
      <c r="AA290" s="95"/>
      <c r="AB290" s="116"/>
      <c r="AC290" s="94" t="s">
        <v>50</v>
      </c>
    </row>
    <row r="291" spans="1:29" s="97" customFormat="1" ht="25.5">
      <c r="A291" s="95"/>
      <c r="B291" s="94" t="s">
        <v>136</v>
      </c>
      <c r="C291" s="95" t="s">
        <v>228</v>
      </c>
      <c r="D291" s="95"/>
      <c r="E291" s="95"/>
      <c r="F291" s="95"/>
      <c r="G291" s="95"/>
      <c r="H291" s="95"/>
      <c r="I291" s="95"/>
      <c r="J291" s="95"/>
      <c r="K291" s="95"/>
      <c r="L291" s="95">
        <v>0.5</v>
      </c>
      <c r="M291" s="95"/>
      <c r="N291" s="95"/>
      <c r="O291" s="95"/>
      <c r="P291" s="95">
        <v>4</v>
      </c>
      <c r="Q291" s="95"/>
      <c r="R291" s="95"/>
      <c r="S291" s="95"/>
      <c r="T291" s="95"/>
      <c r="U291" s="95"/>
      <c r="V291" s="96"/>
      <c r="W291" s="96"/>
      <c r="X291" s="105" t="s">
        <v>347</v>
      </c>
      <c r="Y291" s="95"/>
      <c r="Z291" s="95"/>
      <c r="AA291" s="95"/>
      <c r="AB291" s="116"/>
      <c r="AC291" s="94" t="s">
        <v>50</v>
      </c>
    </row>
    <row r="292" spans="1:29" s="97" customFormat="1" ht="38.25">
      <c r="A292" s="95"/>
      <c r="B292" s="94" t="s">
        <v>137</v>
      </c>
      <c r="C292" s="95" t="s">
        <v>326</v>
      </c>
      <c r="D292" s="95"/>
      <c r="E292" s="95"/>
      <c r="F292" s="95"/>
      <c r="G292" s="95"/>
      <c r="H292" s="95"/>
      <c r="I292" s="95"/>
      <c r="J292" s="95"/>
      <c r="K292" s="95"/>
      <c r="L292" s="95">
        <v>1.5</v>
      </c>
      <c r="M292" s="95"/>
      <c r="N292" s="95"/>
      <c r="O292" s="95"/>
      <c r="P292" s="95">
        <v>3</v>
      </c>
      <c r="Q292" s="95"/>
      <c r="R292" s="95"/>
      <c r="S292" s="95"/>
      <c r="T292" s="95"/>
      <c r="U292" s="95"/>
      <c r="V292" s="96"/>
      <c r="W292" s="96"/>
      <c r="X292" s="105" t="s">
        <v>347</v>
      </c>
      <c r="Y292" s="95"/>
      <c r="Z292" s="95"/>
      <c r="AA292" s="95"/>
      <c r="AB292" s="116"/>
      <c r="AC292" s="94" t="s">
        <v>50</v>
      </c>
    </row>
    <row r="293" spans="1:29" s="97" customFormat="1" ht="25.5">
      <c r="A293" s="95"/>
      <c r="B293" s="94" t="s">
        <v>138</v>
      </c>
      <c r="C293" s="95" t="s">
        <v>228</v>
      </c>
      <c r="D293" s="95"/>
      <c r="E293" s="95"/>
      <c r="F293" s="95"/>
      <c r="G293" s="95"/>
      <c r="H293" s="95"/>
      <c r="I293" s="95"/>
      <c r="J293" s="95"/>
      <c r="K293" s="95"/>
      <c r="L293" s="95">
        <v>0.5</v>
      </c>
      <c r="M293" s="95"/>
      <c r="N293" s="95"/>
      <c r="O293" s="95"/>
      <c r="P293" s="95">
        <v>8</v>
      </c>
      <c r="Q293" s="95"/>
      <c r="R293" s="95"/>
      <c r="S293" s="95"/>
      <c r="T293" s="95"/>
      <c r="U293" s="95"/>
      <c r="V293" s="96" t="s">
        <v>327</v>
      </c>
      <c r="W293" s="96"/>
      <c r="X293" s="105" t="s">
        <v>347</v>
      </c>
      <c r="Y293" s="95"/>
      <c r="Z293" s="95"/>
      <c r="AA293" s="95"/>
      <c r="AB293" s="116"/>
      <c r="AC293" s="94" t="s">
        <v>50</v>
      </c>
    </row>
    <row r="294" spans="1:29" s="97" customFormat="1" ht="25.5" customHeight="1">
      <c r="A294" s="95"/>
      <c r="B294" s="94" t="s">
        <v>139</v>
      </c>
      <c r="C294" s="95" t="s">
        <v>317</v>
      </c>
      <c r="D294" s="95"/>
      <c r="E294" s="95"/>
      <c r="F294" s="95"/>
      <c r="G294" s="95"/>
      <c r="H294" s="95"/>
      <c r="I294" s="95"/>
      <c r="J294" s="95"/>
      <c r="K294" s="95"/>
      <c r="L294" s="95">
        <v>2</v>
      </c>
      <c r="M294" s="95"/>
      <c r="N294" s="95"/>
      <c r="O294" s="95"/>
      <c r="P294" s="95">
        <v>53</v>
      </c>
      <c r="Q294" s="95"/>
      <c r="R294" s="95"/>
      <c r="S294" s="95"/>
      <c r="T294" s="95"/>
      <c r="U294" s="95"/>
      <c r="V294" s="96" t="s">
        <v>318</v>
      </c>
      <c r="W294" s="96"/>
      <c r="X294" s="96"/>
      <c r="Y294" s="95"/>
      <c r="Z294" s="95"/>
      <c r="AA294" s="95"/>
      <c r="AB294" s="113" t="s">
        <v>50</v>
      </c>
      <c r="AC294" s="94" t="s">
        <v>50</v>
      </c>
    </row>
    <row r="295" spans="1:29" s="97" customFormat="1" ht="25.5" customHeight="1">
      <c r="A295" s="95"/>
      <c r="B295" s="94" t="s">
        <v>140</v>
      </c>
      <c r="C295" s="95" t="s">
        <v>317</v>
      </c>
      <c r="D295" s="95"/>
      <c r="E295" s="95"/>
      <c r="F295" s="95"/>
      <c r="G295" s="95"/>
      <c r="H295" s="95"/>
      <c r="I295" s="95"/>
      <c r="J295" s="95"/>
      <c r="K295" s="95"/>
      <c r="L295" s="95">
        <v>2</v>
      </c>
      <c r="M295" s="95"/>
      <c r="N295" s="95"/>
      <c r="O295" s="95"/>
      <c r="P295" s="95">
        <v>3</v>
      </c>
      <c r="Q295" s="95"/>
      <c r="R295" s="95"/>
      <c r="S295" s="95"/>
      <c r="T295" s="95"/>
      <c r="U295" s="95"/>
      <c r="V295" s="96"/>
      <c r="W295" s="96"/>
      <c r="X295" s="96"/>
      <c r="Y295" s="95"/>
      <c r="Z295" s="95"/>
      <c r="AA295" s="95"/>
      <c r="AB295" s="113" t="s">
        <v>50</v>
      </c>
      <c r="AC295" s="94" t="s">
        <v>50</v>
      </c>
    </row>
    <row r="296" spans="1:29" s="97" customFormat="1" ht="25.5" customHeight="1">
      <c r="A296" s="95"/>
      <c r="B296" s="94" t="s">
        <v>142</v>
      </c>
      <c r="C296" s="95" t="s">
        <v>317</v>
      </c>
      <c r="D296" s="95"/>
      <c r="E296" s="95"/>
      <c r="F296" s="95"/>
      <c r="G296" s="95"/>
      <c r="H296" s="95"/>
      <c r="I296" s="95"/>
      <c r="J296" s="95"/>
      <c r="K296" s="95"/>
      <c r="L296" s="95">
        <v>2</v>
      </c>
      <c r="M296" s="95"/>
      <c r="N296" s="95"/>
      <c r="O296" s="95"/>
      <c r="P296" s="95">
        <v>16</v>
      </c>
      <c r="Q296" s="95"/>
      <c r="R296" s="95"/>
      <c r="S296" s="95"/>
      <c r="T296" s="95"/>
      <c r="U296" s="95"/>
      <c r="V296" s="96" t="s">
        <v>318</v>
      </c>
      <c r="W296" s="96"/>
      <c r="X296" s="96"/>
      <c r="Y296" s="95"/>
      <c r="Z296" s="95"/>
      <c r="AA296" s="95"/>
      <c r="AB296" s="113" t="s">
        <v>50</v>
      </c>
      <c r="AC296" s="94" t="s">
        <v>50</v>
      </c>
    </row>
    <row r="297" spans="1:29" s="97" customFormat="1" ht="12.75">
      <c r="A297" s="95"/>
      <c r="B297" s="94" t="s">
        <v>143</v>
      </c>
      <c r="C297" s="95" t="s">
        <v>322</v>
      </c>
      <c r="D297" s="95"/>
      <c r="E297" s="95"/>
      <c r="F297" s="95"/>
      <c r="G297" s="95"/>
      <c r="H297" s="95"/>
      <c r="I297" s="95"/>
      <c r="J297" s="95"/>
      <c r="K297" s="95"/>
      <c r="L297" s="95">
        <v>0.5</v>
      </c>
      <c r="M297" s="95"/>
      <c r="N297" s="95"/>
      <c r="O297" s="95"/>
      <c r="P297" s="95">
        <v>3</v>
      </c>
      <c r="Q297" s="95"/>
      <c r="R297" s="95"/>
      <c r="S297" s="95"/>
      <c r="T297" s="95"/>
      <c r="U297" s="95"/>
      <c r="V297" s="96" t="s">
        <v>328</v>
      </c>
      <c r="W297" s="96"/>
      <c r="X297" s="105" t="s">
        <v>356</v>
      </c>
      <c r="Y297" s="95"/>
      <c r="Z297" s="95"/>
      <c r="AA297" s="95"/>
      <c r="AB297" s="116"/>
      <c r="AC297" s="94" t="s">
        <v>50</v>
      </c>
    </row>
    <row r="298" spans="1:29" s="97" customFormat="1" ht="25.5">
      <c r="A298" s="95"/>
      <c r="B298" s="94" t="s">
        <v>144</v>
      </c>
      <c r="C298" s="95" t="s">
        <v>324</v>
      </c>
      <c r="D298" s="95"/>
      <c r="E298" s="95"/>
      <c r="F298" s="95"/>
      <c r="G298" s="95"/>
      <c r="H298" s="95"/>
      <c r="I298" s="95"/>
      <c r="J298" s="95"/>
      <c r="K298" s="95"/>
      <c r="L298" s="95">
        <v>1</v>
      </c>
      <c r="M298" s="95"/>
      <c r="N298" s="95"/>
      <c r="O298" s="95"/>
      <c r="P298" s="95">
        <v>5</v>
      </c>
      <c r="Q298" s="95"/>
      <c r="R298" s="95"/>
      <c r="S298" s="95"/>
      <c r="T298" s="95"/>
      <c r="U298" s="95"/>
      <c r="V298" s="96"/>
      <c r="W298" s="96"/>
      <c r="X298" s="105" t="s">
        <v>347</v>
      </c>
      <c r="Y298" s="95"/>
      <c r="Z298" s="95"/>
      <c r="AA298" s="95"/>
      <c r="AB298" s="116"/>
      <c r="AC298" s="94" t="s">
        <v>50</v>
      </c>
    </row>
    <row r="299" spans="1:29" s="97" customFormat="1" ht="25.5">
      <c r="A299" s="95"/>
      <c r="B299" s="94" t="s">
        <v>145</v>
      </c>
      <c r="C299" s="95" t="s">
        <v>320</v>
      </c>
      <c r="D299" s="95"/>
      <c r="E299" s="95"/>
      <c r="F299" s="95"/>
      <c r="G299" s="95"/>
      <c r="H299" s="95"/>
      <c r="I299" s="95"/>
      <c r="J299" s="95"/>
      <c r="K299" s="95"/>
      <c r="L299" s="95">
        <v>1</v>
      </c>
      <c r="M299" s="95"/>
      <c r="N299" s="95"/>
      <c r="O299" s="95"/>
      <c r="P299" s="95">
        <v>11</v>
      </c>
      <c r="Q299" s="95"/>
      <c r="R299" s="95"/>
      <c r="S299" s="95"/>
      <c r="T299" s="95"/>
      <c r="U299" s="95"/>
      <c r="V299" s="96"/>
      <c r="W299" s="96"/>
      <c r="X299" s="105" t="s">
        <v>347</v>
      </c>
      <c r="Y299" s="95"/>
      <c r="Z299" s="95"/>
      <c r="AA299" s="95"/>
      <c r="AB299" s="116"/>
      <c r="AC299" s="94" t="s">
        <v>50</v>
      </c>
    </row>
    <row r="300" spans="1:29" s="97" customFormat="1" ht="25.5">
      <c r="A300" s="95"/>
      <c r="B300" s="94" t="s">
        <v>146</v>
      </c>
      <c r="C300" s="95" t="s">
        <v>325</v>
      </c>
      <c r="D300" s="95"/>
      <c r="E300" s="95"/>
      <c r="F300" s="95"/>
      <c r="G300" s="95"/>
      <c r="H300" s="95"/>
      <c r="I300" s="95"/>
      <c r="J300" s="95"/>
      <c r="K300" s="95"/>
      <c r="L300" s="95">
        <v>0.5</v>
      </c>
      <c r="M300" s="95"/>
      <c r="N300" s="95"/>
      <c r="O300" s="95"/>
      <c r="P300" s="95">
        <v>10</v>
      </c>
      <c r="Q300" s="95"/>
      <c r="R300" s="95"/>
      <c r="S300" s="95"/>
      <c r="T300" s="95"/>
      <c r="U300" s="95"/>
      <c r="V300" s="96"/>
      <c r="W300" s="96"/>
      <c r="X300" s="105" t="s">
        <v>347</v>
      </c>
      <c r="Y300" s="95"/>
      <c r="Z300" s="95"/>
      <c r="AA300" s="95"/>
      <c r="AB300" s="116"/>
      <c r="AC300" s="94" t="s">
        <v>50</v>
      </c>
    </row>
    <row r="301" spans="1:29" s="97" customFormat="1" ht="25.5" customHeight="1">
      <c r="A301" s="95"/>
      <c r="B301" s="94" t="s">
        <v>147</v>
      </c>
      <c r="C301" s="95" t="s">
        <v>317</v>
      </c>
      <c r="D301" s="95"/>
      <c r="E301" s="95"/>
      <c r="F301" s="95"/>
      <c r="G301" s="95"/>
      <c r="H301" s="95"/>
      <c r="I301" s="95"/>
      <c r="J301" s="95"/>
      <c r="K301" s="95"/>
      <c r="L301" s="95">
        <v>2</v>
      </c>
      <c r="M301" s="95"/>
      <c r="N301" s="95"/>
      <c r="O301" s="95"/>
      <c r="P301" s="95">
        <v>50</v>
      </c>
      <c r="Q301" s="95"/>
      <c r="R301" s="95"/>
      <c r="S301" s="95"/>
      <c r="T301" s="95"/>
      <c r="U301" s="95"/>
      <c r="V301" s="96" t="s">
        <v>329</v>
      </c>
      <c r="W301" s="96"/>
      <c r="X301" s="96"/>
      <c r="Y301" s="95"/>
      <c r="Z301" s="95"/>
      <c r="AA301" s="95"/>
      <c r="AB301" s="113" t="s">
        <v>50</v>
      </c>
      <c r="AC301" s="94" t="s">
        <v>50</v>
      </c>
    </row>
    <row r="302" spans="1:29" s="97" customFormat="1" ht="25.5">
      <c r="A302" s="95"/>
      <c r="B302" s="94" t="s">
        <v>148</v>
      </c>
      <c r="C302" s="95" t="s">
        <v>317</v>
      </c>
      <c r="D302" s="95"/>
      <c r="E302" s="95"/>
      <c r="F302" s="95"/>
      <c r="G302" s="95"/>
      <c r="H302" s="95"/>
      <c r="I302" s="95"/>
      <c r="J302" s="95"/>
      <c r="K302" s="95"/>
      <c r="L302" s="95">
        <v>1.5</v>
      </c>
      <c r="M302" s="95"/>
      <c r="N302" s="95"/>
      <c r="O302" s="95"/>
      <c r="P302" s="95">
        <v>3</v>
      </c>
      <c r="Q302" s="95"/>
      <c r="R302" s="95"/>
      <c r="S302" s="95"/>
      <c r="T302" s="95"/>
      <c r="U302" s="95"/>
      <c r="V302" s="96"/>
      <c r="W302" s="96"/>
      <c r="X302" s="105" t="s">
        <v>347</v>
      </c>
      <c r="Y302" s="95"/>
      <c r="Z302" s="95"/>
      <c r="AA302" s="95"/>
      <c r="AB302" s="116"/>
      <c r="AC302" s="94" t="s">
        <v>50</v>
      </c>
    </row>
    <row r="303" spans="1:29" s="97" customFormat="1" ht="12.75" customHeight="1">
      <c r="A303" s="95"/>
      <c r="B303" s="94" t="s">
        <v>149</v>
      </c>
      <c r="C303" s="95" t="s">
        <v>85</v>
      </c>
      <c r="D303" s="95"/>
      <c r="E303" s="95"/>
      <c r="F303" s="95"/>
      <c r="G303" s="95"/>
      <c r="H303" s="95"/>
      <c r="I303" s="95"/>
      <c r="J303" s="95"/>
      <c r="K303" s="95"/>
      <c r="L303" s="95">
        <v>1.5</v>
      </c>
      <c r="M303" s="95"/>
      <c r="N303" s="95"/>
      <c r="O303" s="95"/>
      <c r="P303" s="95">
        <v>9</v>
      </c>
      <c r="Q303" s="95"/>
      <c r="R303" s="95"/>
      <c r="S303" s="95"/>
      <c r="T303" s="95"/>
      <c r="U303" s="95"/>
      <c r="V303" s="96" t="s">
        <v>323</v>
      </c>
      <c r="W303" s="96"/>
      <c r="X303" s="96"/>
      <c r="Y303" s="95"/>
      <c r="Z303" s="95"/>
      <c r="AA303" s="95"/>
      <c r="AB303" s="113" t="s">
        <v>50</v>
      </c>
      <c r="AC303" s="94" t="s">
        <v>50</v>
      </c>
    </row>
    <row r="304" spans="1:29" s="97" customFormat="1" ht="25.5">
      <c r="A304" s="95"/>
      <c r="B304" s="94" t="s">
        <v>150</v>
      </c>
      <c r="C304" s="95" t="s">
        <v>226</v>
      </c>
      <c r="D304" s="95"/>
      <c r="E304" s="95"/>
      <c r="F304" s="95"/>
      <c r="G304" s="95"/>
      <c r="H304" s="95"/>
      <c r="I304" s="95"/>
      <c r="J304" s="95"/>
      <c r="K304" s="95"/>
      <c r="L304" s="95">
        <v>1.5</v>
      </c>
      <c r="M304" s="95"/>
      <c r="N304" s="95"/>
      <c r="O304" s="95"/>
      <c r="P304" s="95">
        <v>7</v>
      </c>
      <c r="Q304" s="95"/>
      <c r="R304" s="95"/>
      <c r="S304" s="95"/>
      <c r="T304" s="95"/>
      <c r="U304" s="95"/>
      <c r="V304" s="96"/>
      <c r="W304" s="96"/>
      <c r="X304" s="105" t="s">
        <v>347</v>
      </c>
      <c r="Y304" s="95"/>
      <c r="Z304" s="95"/>
      <c r="AA304" s="95"/>
      <c r="AB304" s="116"/>
      <c r="AC304" s="94" t="s">
        <v>50</v>
      </c>
    </row>
    <row r="305" spans="1:29" s="97" customFormat="1" ht="12.75">
      <c r="A305" s="95"/>
      <c r="B305" s="94" t="s">
        <v>152</v>
      </c>
      <c r="C305" s="95" t="s">
        <v>330</v>
      </c>
      <c r="D305" s="95"/>
      <c r="E305" s="95"/>
      <c r="F305" s="95"/>
      <c r="G305" s="95"/>
      <c r="H305" s="95"/>
      <c r="I305" s="95"/>
      <c r="J305" s="95"/>
      <c r="K305" s="95"/>
      <c r="L305" s="95">
        <v>0.5</v>
      </c>
      <c r="M305" s="95"/>
      <c r="N305" s="95"/>
      <c r="O305" s="95"/>
      <c r="P305" s="95">
        <v>32</v>
      </c>
      <c r="Q305" s="95"/>
      <c r="R305" s="95"/>
      <c r="S305" s="95"/>
      <c r="T305" s="95"/>
      <c r="U305" s="95"/>
      <c r="V305" s="96" t="s">
        <v>331</v>
      </c>
      <c r="W305" s="96"/>
      <c r="X305" s="105"/>
      <c r="Y305" s="95"/>
      <c r="Z305" s="95"/>
      <c r="AA305" s="95"/>
      <c r="AB305" s="113" t="s">
        <v>50</v>
      </c>
      <c r="AC305" s="94" t="s">
        <v>50</v>
      </c>
    </row>
    <row r="306" spans="1:29" s="97" customFormat="1" ht="25.5">
      <c r="A306" s="95"/>
      <c r="B306" s="94" t="s">
        <v>156</v>
      </c>
      <c r="C306" s="95" t="s">
        <v>226</v>
      </c>
      <c r="D306" s="95"/>
      <c r="E306" s="95"/>
      <c r="F306" s="95"/>
      <c r="G306" s="95"/>
      <c r="H306" s="95"/>
      <c r="I306" s="95"/>
      <c r="J306" s="95"/>
      <c r="K306" s="95"/>
      <c r="L306" s="95">
        <v>1</v>
      </c>
      <c r="M306" s="95"/>
      <c r="N306" s="95"/>
      <c r="O306" s="95"/>
      <c r="P306" s="95">
        <v>7</v>
      </c>
      <c r="Q306" s="95"/>
      <c r="R306" s="95"/>
      <c r="S306" s="95"/>
      <c r="T306" s="95"/>
      <c r="U306" s="95"/>
      <c r="V306" s="96"/>
      <c r="W306" s="96"/>
      <c r="X306" s="105" t="s">
        <v>347</v>
      </c>
      <c r="Y306" s="95"/>
      <c r="Z306" s="95"/>
      <c r="AA306" s="95"/>
      <c r="AB306" s="116"/>
      <c r="AC306" s="94" t="s">
        <v>50</v>
      </c>
    </row>
    <row r="307" spans="1:29" s="97" customFormat="1" ht="12.75" customHeight="1">
      <c r="A307" s="95"/>
      <c r="B307" s="94" t="s">
        <v>157</v>
      </c>
      <c r="C307" s="95" t="s">
        <v>85</v>
      </c>
      <c r="D307" s="95"/>
      <c r="E307" s="95"/>
      <c r="F307" s="95"/>
      <c r="G307" s="95"/>
      <c r="H307" s="95"/>
      <c r="I307" s="95"/>
      <c r="J307" s="95"/>
      <c r="K307" s="95"/>
      <c r="L307" s="95">
        <v>1.5</v>
      </c>
      <c r="M307" s="95"/>
      <c r="N307" s="95"/>
      <c r="O307" s="95"/>
      <c r="P307" s="95">
        <v>9</v>
      </c>
      <c r="Q307" s="95"/>
      <c r="R307" s="95"/>
      <c r="S307" s="95"/>
      <c r="T307" s="95"/>
      <c r="U307" s="95"/>
      <c r="V307" s="96" t="s">
        <v>323</v>
      </c>
      <c r="W307" s="96"/>
      <c r="X307" s="96"/>
      <c r="Y307" s="95"/>
      <c r="Z307" s="95"/>
      <c r="AA307" s="95"/>
      <c r="AB307" s="113" t="s">
        <v>50</v>
      </c>
      <c r="AC307" s="94" t="s">
        <v>50</v>
      </c>
    </row>
    <row r="308" spans="1:29" s="97" customFormat="1" ht="25.5">
      <c r="A308" s="95"/>
      <c r="B308" s="94" t="s">
        <v>158</v>
      </c>
      <c r="C308" s="95" t="s">
        <v>317</v>
      </c>
      <c r="D308" s="95"/>
      <c r="E308" s="95"/>
      <c r="F308" s="95"/>
      <c r="G308" s="95"/>
      <c r="H308" s="95"/>
      <c r="I308" s="95"/>
      <c r="J308" s="95"/>
      <c r="K308" s="95"/>
      <c r="L308" s="95">
        <v>1.5</v>
      </c>
      <c r="M308" s="95"/>
      <c r="N308" s="95"/>
      <c r="O308" s="95"/>
      <c r="P308" s="95">
        <v>12</v>
      </c>
      <c r="Q308" s="95"/>
      <c r="R308" s="95"/>
      <c r="S308" s="95"/>
      <c r="T308" s="95"/>
      <c r="U308" s="95"/>
      <c r="V308" s="96"/>
      <c r="W308" s="96"/>
      <c r="X308" s="105" t="s">
        <v>347</v>
      </c>
      <c r="Y308" s="95"/>
      <c r="Z308" s="95"/>
      <c r="AA308" s="95"/>
      <c r="AB308" s="116"/>
      <c r="AC308" s="94" t="s">
        <v>50</v>
      </c>
    </row>
    <row r="309" spans="1:29" s="97" customFormat="1" ht="25.5" customHeight="1">
      <c r="A309" s="95"/>
      <c r="B309" s="94" t="s">
        <v>159</v>
      </c>
      <c r="C309" s="95" t="s">
        <v>317</v>
      </c>
      <c r="D309" s="95"/>
      <c r="E309" s="95"/>
      <c r="F309" s="95"/>
      <c r="G309" s="95"/>
      <c r="H309" s="95"/>
      <c r="I309" s="95"/>
      <c r="J309" s="95"/>
      <c r="K309" s="95"/>
      <c r="L309" s="95">
        <v>2</v>
      </c>
      <c r="M309" s="95"/>
      <c r="N309" s="95"/>
      <c r="O309" s="95"/>
      <c r="P309" s="95">
        <v>20</v>
      </c>
      <c r="Q309" s="95"/>
      <c r="R309" s="95"/>
      <c r="S309" s="95"/>
      <c r="T309" s="95"/>
      <c r="U309" s="95"/>
      <c r="V309" s="96" t="s">
        <v>332</v>
      </c>
      <c r="W309" s="96"/>
      <c r="X309" s="96"/>
      <c r="Y309" s="95"/>
      <c r="Z309" s="95"/>
      <c r="AA309" s="95"/>
      <c r="AB309" s="113" t="s">
        <v>50</v>
      </c>
      <c r="AC309" s="94" t="s">
        <v>50</v>
      </c>
    </row>
    <row r="310" spans="1:29" s="97" customFormat="1" ht="25.5" customHeight="1">
      <c r="A310" s="95"/>
      <c r="B310" s="94" t="s">
        <v>189</v>
      </c>
      <c r="C310" s="95" t="s">
        <v>317</v>
      </c>
      <c r="D310" s="95"/>
      <c r="E310" s="95"/>
      <c r="F310" s="95"/>
      <c r="G310" s="95"/>
      <c r="H310" s="95"/>
      <c r="I310" s="95"/>
      <c r="J310" s="95"/>
      <c r="K310" s="95"/>
      <c r="L310" s="95">
        <v>2</v>
      </c>
      <c r="M310" s="95"/>
      <c r="N310" s="95"/>
      <c r="O310" s="95"/>
      <c r="P310" s="95">
        <v>46</v>
      </c>
      <c r="Q310" s="95"/>
      <c r="R310" s="95"/>
      <c r="S310" s="95"/>
      <c r="T310" s="95"/>
      <c r="U310" s="95"/>
      <c r="V310" s="96" t="s">
        <v>329</v>
      </c>
      <c r="W310" s="96"/>
      <c r="X310" s="96"/>
      <c r="Y310" s="95"/>
      <c r="Z310" s="95"/>
      <c r="AA310" s="95"/>
      <c r="AB310" s="113" t="s">
        <v>50</v>
      </c>
      <c r="AC310" s="94" t="s">
        <v>50</v>
      </c>
    </row>
    <row r="311" spans="1:29" s="97" customFormat="1" ht="25.5" customHeight="1">
      <c r="A311" s="95"/>
      <c r="B311" s="94" t="s">
        <v>190</v>
      </c>
      <c r="C311" s="95" t="s">
        <v>317</v>
      </c>
      <c r="D311" s="95"/>
      <c r="E311" s="95"/>
      <c r="F311" s="95"/>
      <c r="G311" s="95"/>
      <c r="H311" s="95"/>
      <c r="I311" s="95"/>
      <c r="J311" s="95"/>
      <c r="K311" s="95"/>
      <c r="L311" s="95">
        <v>2</v>
      </c>
      <c r="M311" s="95"/>
      <c r="N311" s="95"/>
      <c r="O311" s="95"/>
      <c r="P311" s="95">
        <v>18</v>
      </c>
      <c r="Q311" s="95"/>
      <c r="R311" s="95"/>
      <c r="S311" s="95"/>
      <c r="T311" s="95"/>
      <c r="U311" s="95"/>
      <c r="V311" s="96"/>
      <c r="W311" s="96"/>
      <c r="X311" s="96"/>
      <c r="Y311" s="95"/>
      <c r="Z311" s="95"/>
      <c r="AA311" s="95"/>
      <c r="AB311" s="113" t="s">
        <v>50</v>
      </c>
      <c r="AC311" s="94" t="s">
        <v>50</v>
      </c>
    </row>
    <row r="312" spans="1:29" s="97" customFormat="1" ht="25.5" customHeight="1">
      <c r="A312" s="95"/>
      <c r="B312" s="94" t="s">
        <v>160</v>
      </c>
      <c r="C312" s="95" t="s">
        <v>317</v>
      </c>
      <c r="D312" s="95"/>
      <c r="E312" s="95"/>
      <c r="F312" s="95"/>
      <c r="G312" s="95"/>
      <c r="H312" s="95"/>
      <c r="I312" s="95"/>
      <c r="J312" s="95"/>
      <c r="K312" s="95"/>
      <c r="L312" s="95">
        <v>2</v>
      </c>
      <c r="M312" s="95"/>
      <c r="N312" s="95"/>
      <c r="O312" s="95"/>
      <c r="P312" s="95">
        <v>95</v>
      </c>
      <c r="Q312" s="95"/>
      <c r="R312" s="95"/>
      <c r="S312" s="95"/>
      <c r="T312" s="95"/>
      <c r="U312" s="95"/>
      <c r="V312" s="96" t="s">
        <v>329</v>
      </c>
      <c r="W312" s="96"/>
      <c r="X312" s="96"/>
      <c r="Y312" s="95"/>
      <c r="Z312" s="95"/>
      <c r="AA312" s="95"/>
      <c r="AB312" s="113" t="s">
        <v>50</v>
      </c>
      <c r="AC312" s="94" t="s">
        <v>50</v>
      </c>
    </row>
    <row r="313" spans="1:29" s="97" customFormat="1" ht="25.5">
      <c r="A313" s="95"/>
      <c r="B313" s="94" t="s">
        <v>161</v>
      </c>
      <c r="C313" s="95" t="s">
        <v>320</v>
      </c>
      <c r="D313" s="95"/>
      <c r="E313" s="95"/>
      <c r="F313" s="95"/>
      <c r="G313" s="95"/>
      <c r="H313" s="95"/>
      <c r="I313" s="95"/>
      <c r="J313" s="95"/>
      <c r="K313" s="95"/>
      <c r="L313" s="95">
        <v>1</v>
      </c>
      <c r="M313" s="95"/>
      <c r="N313" s="95"/>
      <c r="O313" s="95"/>
      <c r="P313" s="95">
        <v>27</v>
      </c>
      <c r="Q313" s="95"/>
      <c r="R313" s="95"/>
      <c r="S313" s="95"/>
      <c r="T313" s="95"/>
      <c r="U313" s="95"/>
      <c r="V313" s="96"/>
      <c r="W313" s="96"/>
      <c r="X313" s="105" t="s">
        <v>347</v>
      </c>
      <c r="Y313" s="95"/>
      <c r="Z313" s="95"/>
      <c r="AA313" s="95"/>
      <c r="AB313" s="116"/>
      <c r="AC313" s="94" t="s">
        <v>50</v>
      </c>
    </row>
    <row r="314" spans="1:29" s="97" customFormat="1" ht="25.5">
      <c r="A314" s="95"/>
      <c r="B314" s="94" t="s">
        <v>162</v>
      </c>
      <c r="C314" s="95" t="s">
        <v>228</v>
      </c>
      <c r="D314" s="95"/>
      <c r="E314" s="95"/>
      <c r="F314" s="95"/>
      <c r="G314" s="95"/>
      <c r="H314" s="95"/>
      <c r="I314" s="95"/>
      <c r="J314" s="95"/>
      <c r="K314" s="95"/>
      <c r="L314" s="95">
        <v>0.5</v>
      </c>
      <c r="M314" s="95"/>
      <c r="N314" s="95"/>
      <c r="O314" s="95"/>
      <c r="P314" s="95">
        <v>4</v>
      </c>
      <c r="Q314" s="95"/>
      <c r="R314" s="95"/>
      <c r="S314" s="95"/>
      <c r="T314" s="95"/>
      <c r="U314" s="95"/>
      <c r="V314" s="96" t="s">
        <v>318</v>
      </c>
      <c r="W314" s="96"/>
      <c r="X314" s="105" t="s">
        <v>347</v>
      </c>
      <c r="Y314" s="95"/>
      <c r="Z314" s="95"/>
      <c r="AA314" s="95"/>
      <c r="AB314" s="116"/>
      <c r="AC314" s="94" t="s">
        <v>50</v>
      </c>
    </row>
    <row r="315" spans="1:29" s="97" customFormat="1" ht="25.5">
      <c r="A315" s="95"/>
      <c r="B315" s="94" t="s">
        <v>163</v>
      </c>
      <c r="C315" s="95" t="s">
        <v>155</v>
      </c>
      <c r="D315" s="95"/>
      <c r="E315" s="95"/>
      <c r="F315" s="95"/>
      <c r="G315" s="95"/>
      <c r="H315" s="95"/>
      <c r="I315" s="95"/>
      <c r="J315" s="95"/>
      <c r="K315" s="95"/>
      <c r="L315" s="95">
        <v>1</v>
      </c>
      <c r="M315" s="95"/>
      <c r="N315" s="95"/>
      <c r="O315" s="95"/>
      <c r="P315" s="95">
        <v>4</v>
      </c>
      <c r="Q315" s="95"/>
      <c r="R315" s="95"/>
      <c r="S315" s="95"/>
      <c r="T315" s="95"/>
      <c r="U315" s="95"/>
      <c r="V315" s="96"/>
      <c r="W315" s="96"/>
      <c r="X315" s="105" t="s">
        <v>347</v>
      </c>
      <c r="Y315" s="95"/>
      <c r="Z315" s="95"/>
      <c r="AA315" s="95"/>
      <c r="AB315" s="116"/>
      <c r="AC315" s="94" t="s">
        <v>50</v>
      </c>
    </row>
    <row r="316" spans="1:29" s="97" customFormat="1" ht="25.5" customHeight="1">
      <c r="A316" s="95"/>
      <c r="B316" s="94" t="s">
        <v>164</v>
      </c>
      <c r="C316" s="95" t="s">
        <v>317</v>
      </c>
      <c r="D316" s="95"/>
      <c r="E316" s="95"/>
      <c r="F316" s="95"/>
      <c r="G316" s="95"/>
      <c r="H316" s="95"/>
      <c r="I316" s="95"/>
      <c r="J316" s="95"/>
      <c r="K316" s="95"/>
      <c r="L316" s="95">
        <v>2</v>
      </c>
      <c r="M316" s="95"/>
      <c r="N316" s="95"/>
      <c r="O316" s="95"/>
      <c r="P316" s="95">
        <v>18</v>
      </c>
      <c r="Q316" s="95"/>
      <c r="R316" s="95"/>
      <c r="S316" s="95"/>
      <c r="T316" s="95"/>
      <c r="U316" s="95"/>
      <c r="V316" s="96" t="s">
        <v>332</v>
      </c>
      <c r="W316" s="96"/>
      <c r="X316" s="96"/>
      <c r="Y316" s="95"/>
      <c r="Z316" s="95"/>
      <c r="AA316" s="95"/>
      <c r="AB316" s="113" t="s">
        <v>50</v>
      </c>
      <c r="AC316" s="94" t="s">
        <v>50</v>
      </c>
    </row>
    <row r="317" spans="1:29" s="97" customFormat="1" ht="25.5" customHeight="1">
      <c r="A317" s="95"/>
      <c r="B317" s="94" t="s">
        <v>165</v>
      </c>
      <c r="C317" s="95" t="s">
        <v>317</v>
      </c>
      <c r="D317" s="95"/>
      <c r="E317" s="95"/>
      <c r="F317" s="95"/>
      <c r="G317" s="95"/>
      <c r="H317" s="95"/>
      <c r="I317" s="95"/>
      <c r="J317" s="95"/>
      <c r="K317" s="95"/>
      <c r="L317" s="95">
        <v>2</v>
      </c>
      <c r="M317" s="95"/>
      <c r="N317" s="95"/>
      <c r="O317" s="95"/>
      <c r="P317" s="95">
        <v>11</v>
      </c>
      <c r="Q317" s="95"/>
      <c r="R317" s="95"/>
      <c r="S317" s="95"/>
      <c r="T317" s="95"/>
      <c r="U317" s="95"/>
      <c r="V317" s="96"/>
      <c r="W317" s="96"/>
      <c r="X317" s="96"/>
      <c r="Y317" s="95"/>
      <c r="Z317" s="95"/>
      <c r="AA317" s="95"/>
      <c r="AB317" s="113" t="s">
        <v>50</v>
      </c>
      <c r="AC317" s="94" t="s">
        <v>50</v>
      </c>
    </row>
    <row r="318" spans="1:29" s="97" customFormat="1" ht="12.75">
      <c r="A318" s="95"/>
      <c r="B318" s="94" t="s">
        <v>166</v>
      </c>
      <c r="C318" s="95" t="s">
        <v>322</v>
      </c>
      <c r="D318" s="95"/>
      <c r="E318" s="95"/>
      <c r="F318" s="95"/>
      <c r="G318" s="95"/>
      <c r="H318" s="95"/>
      <c r="I318" s="95"/>
      <c r="J318" s="95"/>
      <c r="K318" s="95"/>
      <c r="L318" s="95">
        <v>0.2</v>
      </c>
      <c r="M318" s="95"/>
      <c r="N318" s="95"/>
      <c r="O318" s="95"/>
      <c r="P318" s="95">
        <v>6</v>
      </c>
      <c r="Q318" s="95"/>
      <c r="R318" s="95"/>
      <c r="S318" s="95"/>
      <c r="T318" s="95"/>
      <c r="U318" s="95"/>
      <c r="V318" s="96"/>
      <c r="W318" s="96"/>
      <c r="X318" s="105" t="s">
        <v>356</v>
      </c>
      <c r="Y318" s="95"/>
      <c r="Z318" s="95"/>
      <c r="AA318" s="95"/>
      <c r="AB318" s="116"/>
      <c r="AC318" s="94" t="s">
        <v>50</v>
      </c>
    </row>
    <row r="319" spans="1:29" s="97" customFormat="1" ht="25.5">
      <c r="A319" s="95"/>
      <c r="B319" s="94" t="s">
        <v>167</v>
      </c>
      <c r="C319" s="95" t="s">
        <v>320</v>
      </c>
      <c r="D319" s="95"/>
      <c r="E319" s="95"/>
      <c r="F319" s="95"/>
      <c r="G319" s="95"/>
      <c r="H319" s="95"/>
      <c r="I319" s="95"/>
      <c r="J319" s="95"/>
      <c r="K319" s="95"/>
      <c r="L319" s="95">
        <v>1</v>
      </c>
      <c r="M319" s="95"/>
      <c r="N319" s="95"/>
      <c r="O319" s="95"/>
      <c r="P319" s="95">
        <v>3</v>
      </c>
      <c r="Q319" s="95"/>
      <c r="R319" s="95"/>
      <c r="S319" s="95"/>
      <c r="T319" s="95"/>
      <c r="U319" s="95"/>
      <c r="V319" s="96"/>
      <c r="W319" s="96"/>
      <c r="X319" s="105" t="s">
        <v>347</v>
      </c>
      <c r="Y319" s="95"/>
      <c r="Z319" s="95"/>
      <c r="AA319" s="95"/>
      <c r="AB319" s="116"/>
      <c r="AC319" s="94" t="s">
        <v>50</v>
      </c>
    </row>
    <row r="320" spans="1:29" s="97" customFormat="1" ht="25.5" customHeight="1">
      <c r="A320" s="95"/>
      <c r="B320" s="94" t="s">
        <v>168</v>
      </c>
      <c r="C320" s="95" t="s">
        <v>317</v>
      </c>
      <c r="D320" s="95"/>
      <c r="E320" s="95"/>
      <c r="F320" s="95"/>
      <c r="G320" s="95"/>
      <c r="H320" s="95"/>
      <c r="I320" s="95"/>
      <c r="J320" s="95"/>
      <c r="K320" s="95"/>
      <c r="L320" s="95">
        <v>2</v>
      </c>
      <c r="M320" s="95"/>
      <c r="N320" s="95"/>
      <c r="O320" s="95"/>
      <c r="P320" s="95">
        <v>37</v>
      </c>
      <c r="Q320" s="95"/>
      <c r="R320" s="95"/>
      <c r="S320" s="95"/>
      <c r="T320" s="95"/>
      <c r="U320" s="95"/>
      <c r="V320" s="96" t="s">
        <v>318</v>
      </c>
      <c r="W320" s="96"/>
      <c r="X320" s="96"/>
      <c r="Y320" s="95"/>
      <c r="Z320" s="95"/>
      <c r="AA320" s="95"/>
      <c r="AB320" s="113" t="s">
        <v>50</v>
      </c>
      <c r="AC320" s="94" t="s">
        <v>50</v>
      </c>
    </row>
    <row r="321" spans="1:29" s="97" customFormat="1" ht="38.25">
      <c r="A321" s="95"/>
      <c r="B321" s="94" t="s">
        <v>169</v>
      </c>
      <c r="C321" s="95" t="s">
        <v>333</v>
      </c>
      <c r="D321" s="95"/>
      <c r="E321" s="95"/>
      <c r="F321" s="95"/>
      <c r="G321" s="95"/>
      <c r="H321" s="95"/>
      <c r="I321" s="95"/>
      <c r="J321" s="95"/>
      <c r="K321" s="95"/>
      <c r="L321" s="95">
        <v>1</v>
      </c>
      <c r="M321" s="95"/>
      <c r="N321" s="95"/>
      <c r="O321" s="95"/>
      <c r="P321" s="95">
        <v>95</v>
      </c>
      <c r="Q321" s="95"/>
      <c r="R321" s="95"/>
      <c r="S321" s="95"/>
      <c r="T321" s="95"/>
      <c r="U321" s="95"/>
      <c r="V321" s="96" t="s">
        <v>334</v>
      </c>
      <c r="W321" s="96"/>
      <c r="X321" s="105" t="s">
        <v>347</v>
      </c>
      <c r="Y321" s="95"/>
      <c r="Z321" s="95"/>
      <c r="AA321" s="95" t="s">
        <v>352</v>
      </c>
      <c r="AB321" s="116"/>
      <c r="AC321" s="94" t="s">
        <v>50</v>
      </c>
    </row>
    <row r="322" spans="1:29" s="97" customFormat="1" ht="25.5">
      <c r="A322" s="95"/>
      <c r="B322" s="94" t="s">
        <v>170</v>
      </c>
      <c r="C322" s="95" t="s">
        <v>125</v>
      </c>
      <c r="D322" s="95"/>
      <c r="E322" s="95"/>
      <c r="F322" s="95"/>
      <c r="G322" s="95"/>
      <c r="H322" s="95"/>
      <c r="I322" s="95"/>
      <c r="J322" s="95"/>
      <c r="K322" s="95"/>
      <c r="L322" s="95">
        <v>6</v>
      </c>
      <c r="M322" s="95"/>
      <c r="N322" s="95"/>
      <c r="O322" s="95"/>
      <c r="P322" s="95">
        <v>30</v>
      </c>
      <c r="Q322" s="95"/>
      <c r="R322" s="95"/>
      <c r="S322" s="95"/>
      <c r="T322" s="95"/>
      <c r="U322" s="95"/>
      <c r="V322" s="96"/>
      <c r="W322" s="96"/>
      <c r="X322" s="105" t="s">
        <v>347</v>
      </c>
      <c r="Y322" s="95"/>
      <c r="Z322" s="95"/>
      <c r="AA322" s="95"/>
      <c r="AB322" s="116"/>
      <c r="AC322" s="94" t="s">
        <v>50</v>
      </c>
    </row>
    <row r="323" spans="1:29" s="97" customFormat="1" ht="38.25" customHeight="1">
      <c r="A323" s="95"/>
      <c r="B323" s="94" t="s">
        <v>171</v>
      </c>
      <c r="C323" s="95" t="s">
        <v>333</v>
      </c>
      <c r="D323" s="95"/>
      <c r="E323" s="95"/>
      <c r="F323" s="95"/>
      <c r="G323" s="95"/>
      <c r="H323" s="95"/>
      <c r="I323" s="95"/>
      <c r="J323" s="95"/>
      <c r="K323" s="95"/>
      <c r="L323" s="95">
        <v>1</v>
      </c>
      <c r="M323" s="95"/>
      <c r="N323" s="95"/>
      <c r="O323" s="95"/>
      <c r="P323" s="95">
        <v>7</v>
      </c>
      <c r="Q323" s="95"/>
      <c r="R323" s="95"/>
      <c r="S323" s="95"/>
      <c r="T323" s="95"/>
      <c r="U323" s="95"/>
      <c r="V323" s="96"/>
      <c r="W323" s="96"/>
      <c r="X323" s="96"/>
      <c r="Y323" s="95"/>
      <c r="Z323" s="95"/>
      <c r="AA323" s="95"/>
      <c r="AB323" s="113" t="s">
        <v>50</v>
      </c>
      <c r="AC323" s="94" t="s">
        <v>50</v>
      </c>
    </row>
    <row r="324" spans="1:29" s="97" customFormat="1" ht="25.5" customHeight="1">
      <c r="A324" s="95"/>
      <c r="B324" s="94" t="s">
        <v>172</v>
      </c>
      <c r="C324" s="95" t="s">
        <v>335</v>
      </c>
      <c r="D324" s="95"/>
      <c r="E324" s="95"/>
      <c r="F324" s="95"/>
      <c r="G324" s="95"/>
      <c r="H324" s="95"/>
      <c r="I324" s="95"/>
      <c r="J324" s="95"/>
      <c r="K324" s="95"/>
      <c r="L324" s="95">
        <v>3</v>
      </c>
      <c r="M324" s="95"/>
      <c r="N324" s="95"/>
      <c r="O324" s="95"/>
      <c r="P324" s="95">
        <v>14</v>
      </c>
      <c r="Q324" s="95"/>
      <c r="R324" s="95"/>
      <c r="S324" s="95"/>
      <c r="T324" s="95"/>
      <c r="U324" s="95"/>
      <c r="V324" s="96"/>
      <c r="W324" s="96"/>
      <c r="X324" s="96"/>
      <c r="Y324" s="95"/>
      <c r="Z324" s="95"/>
      <c r="AA324" s="95"/>
      <c r="AB324" s="113" t="s">
        <v>50</v>
      </c>
      <c r="AC324" s="94" t="s">
        <v>50</v>
      </c>
    </row>
    <row r="325" spans="1:29" s="97" customFormat="1" ht="12.75" customHeight="1">
      <c r="A325" s="95"/>
      <c r="B325" s="94" t="s">
        <v>173</v>
      </c>
      <c r="C325" s="95" t="s">
        <v>153</v>
      </c>
      <c r="D325" s="95"/>
      <c r="E325" s="95"/>
      <c r="F325" s="95"/>
      <c r="G325" s="95"/>
      <c r="H325" s="95"/>
      <c r="I325" s="95"/>
      <c r="J325" s="95"/>
      <c r="K325" s="95"/>
      <c r="L325" s="95">
        <v>4</v>
      </c>
      <c r="M325" s="95"/>
      <c r="N325" s="95"/>
      <c r="O325" s="95"/>
      <c r="P325" s="95">
        <v>13</v>
      </c>
      <c r="Q325" s="95"/>
      <c r="R325" s="95"/>
      <c r="S325" s="95"/>
      <c r="T325" s="95"/>
      <c r="U325" s="95"/>
      <c r="V325" s="96"/>
      <c r="W325" s="96"/>
      <c r="X325" s="96"/>
      <c r="Y325" s="95"/>
      <c r="Z325" s="95"/>
      <c r="AA325" s="95"/>
      <c r="AB325" s="113" t="s">
        <v>50</v>
      </c>
      <c r="AC325" s="94" t="s">
        <v>50</v>
      </c>
    </row>
    <row r="326" spans="1:29" s="97" customFormat="1" ht="12.75" customHeight="1">
      <c r="A326" s="95"/>
      <c r="B326" s="94" t="s">
        <v>174</v>
      </c>
      <c r="C326" s="95" t="s">
        <v>226</v>
      </c>
      <c r="D326" s="95"/>
      <c r="E326" s="95"/>
      <c r="F326" s="95"/>
      <c r="G326" s="95"/>
      <c r="H326" s="95"/>
      <c r="I326" s="95"/>
      <c r="J326" s="95"/>
      <c r="K326" s="95"/>
      <c r="L326" s="95">
        <v>2</v>
      </c>
      <c r="M326" s="95"/>
      <c r="N326" s="95"/>
      <c r="O326" s="95"/>
      <c r="P326" s="95">
        <v>8</v>
      </c>
      <c r="Q326" s="95"/>
      <c r="R326" s="95"/>
      <c r="S326" s="95"/>
      <c r="T326" s="95"/>
      <c r="U326" s="95"/>
      <c r="V326" s="96"/>
      <c r="W326" s="96"/>
      <c r="X326" s="96"/>
      <c r="Y326" s="95"/>
      <c r="Z326" s="95"/>
      <c r="AA326" s="95"/>
      <c r="AB326" s="116"/>
      <c r="AC326" s="94" t="s">
        <v>50</v>
      </c>
    </row>
    <row r="327" spans="1:29" s="97" customFormat="1" ht="25.5" customHeight="1">
      <c r="A327" s="95"/>
      <c r="B327" s="94" t="s">
        <v>175</v>
      </c>
      <c r="C327" s="95" t="s">
        <v>129</v>
      </c>
      <c r="D327" s="95"/>
      <c r="E327" s="95"/>
      <c r="F327" s="95"/>
      <c r="G327" s="95"/>
      <c r="H327" s="95"/>
      <c r="I327" s="95"/>
      <c r="J327" s="95"/>
      <c r="K327" s="95"/>
      <c r="L327" s="95">
        <v>2</v>
      </c>
      <c r="M327" s="95"/>
      <c r="N327" s="95"/>
      <c r="O327" s="95"/>
      <c r="P327" s="95">
        <v>16</v>
      </c>
      <c r="Q327" s="95"/>
      <c r="R327" s="95"/>
      <c r="S327" s="95"/>
      <c r="T327" s="95"/>
      <c r="U327" s="95"/>
      <c r="V327" s="96"/>
      <c r="W327" s="96"/>
      <c r="X327" s="96"/>
      <c r="Y327" s="95"/>
      <c r="Z327" s="95"/>
      <c r="AA327" s="95"/>
      <c r="AB327" s="113" t="s">
        <v>50</v>
      </c>
      <c r="AC327" s="94" t="s">
        <v>50</v>
      </c>
    </row>
    <row r="328" spans="1:29" s="97" customFormat="1" ht="25.5">
      <c r="A328" s="95"/>
      <c r="B328" s="94" t="s">
        <v>176</v>
      </c>
      <c r="C328" s="95" t="s">
        <v>141</v>
      </c>
      <c r="D328" s="95"/>
      <c r="E328" s="95"/>
      <c r="F328" s="95"/>
      <c r="G328" s="95"/>
      <c r="H328" s="95"/>
      <c r="I328" s="95"/>
      <c r="J328" s="95"/>
      <c r="K328" s="95"/>
      <c r="L328" s="95">
        <v>5</v>
      </c>
      <c r="M328" s="95"/>
      <c r="N328" s="95"/>
      <c r="O328" s="95"/>
      <c r="P328" s="95">
        <v>210</v>
      </c>
      <c r="Q328" s="95"/>
      <c r="R328" s="95"/>
      <c r="S328" s="95"/>
      <c r="T328" s="95"/>
      <c r="U328" s="95"/>
      <c r="V328" s="96"/>
      <c r="W328" s="96"/>
      <c r="X328" s="105" t="s">
        <v>353</v>
      </c>
      <c r="Y328" s="95"/>
      <c r="Z328" s="95"/>
      <c r="AA328" s="95" t="s">
        <v>354</v>
      </c>
      <c r="AB328" s="116"/>
      <c r="AC328" s="94" t="s">
        <v>50</v>
      </c>
    </row>
    <row r="329" spans="1:29" s="97" customFormat="1" ht="25.5" customHeight="1">
      <c r="A329" s="95"/>
      <c r="B329" s="94" t="s">
        <v>177</v>
      </c>
      <c r="C329" s="95" t="s">
        <v>129</v>
      </c>
      <c r="D329" s="95"/>
      <c r="E329" s="95"/>
      <c r="F329" s="95"/>
      <c r="G329" s="95"/>
      <c r="H329" s="95"/>
      <c r="I329" s="95"/>
      <c r="J329" s="95"/>
      <c r="K329" s="95"/>
      <c r="L329" s="95">
        <v>2</v>
      </c>
      <c r="M329" s="95"/>
      <c r="N329" s="95"/>
      <c r="O329" s="95"/>
      <c r="P329" s="95">
        <v>14</v>
      </c>
      <c r="Q329" s="95"/>
      <c r="R329" s="95"/>
      <c r="S329" s="95"/>
      <c r="T329" s="95"/>
      <c r="U329" s="95"/>
      <c r="V329" s="96"/>
      <c r="W329" s="96"/>
      <c r="X329" s="96"/>
      <c r="Y329" s="95"/>
      <c r="Z329" s="95"/>
      <c r="AA329" s="95"/>
      <c r="AB329" s="113" t="s">
        <v>50</v>
      </c>
      <c r="AC329" s="94" t="s">
        <v>50</v>
      </c>
    </row>
    <row r="330" spans="1:29" s="97" customFormat="1" ht="25.5">
      <c r="A330" s="95"/>
      <c r="B330" s="94" t="s">
        <v>178</v>
      </c>
      <c r="C330" s="95" t="s">
        <v>321</v>
      </c>
      <c r="D330" s="95"/>
      <c r="E330" s="95"/>
      <c r="F330" s="95"/>
      <c r="G330" s="95"/>
      <c r="H330" s="95"/>
      <c r="I330" s="95"/>
      <c r="J330" s="95"/>
      <c r="K330" s="95"/>
      <c r="L330" s="95">
        <v>2</v>
      </c>
      <c r="M330" s="95"/>
      <c r="N330" s="95"/>
      <c r="O330" s="95"/>
      <c r="P330" s="95">
        <v>13</v>
      </c>
      <c r="Q330" s="95"/>
      <c r="R330" s="95"/>
      <c r="S330" s="95"/>
      <c r="T330" s="95"/>
      <c r="U330" s="95"/>
      <c r="V330" s="96"/>
      <c r="W330" s="96"/>
      <c r="X330" s="105" t="s">
        <v>347</v>
      </c>
      <c r="Y330" s="95"/>
      <c r="Z330" s="95"/>
      <c r="AA330" s="95"/>
      <c r="AB330" s="116"/>
      <c r="AC330" s="94" t="s">
        <v>50</v>
      </c>
    </row>
    <row r="331" spans="1:29" s="97" customFormat="1" ht="25.5" customHeight="1">
      <c r="A331" s="95"/>
      <c r="B331" s="94" t="s">
        <v>179</v>
      </c>
      <c r="C331" s="95" t="s">
        <v>123</v>
      </c>
      <c r="D331" s="95"/>
      <c r="E331" s="95"/>
      <c r="F331" s="95"/>
      <c r="G331" s="95"/>
      <c r="H331" s="95"/>
      <c r="I331" s="95"/>
      <c r="J331" s="95"/>
      <c r="K331" s="95"/>
      <c r="L331" s="95">
        <v>2</v>
      </c>
      <c r="M331" s="95"/>
      <c r="N331" s="95"/>
      <c r="O331" s="95"/>
      <c r="P331" s="95">
        <v>52</v>
      </c>
      <c r="Q331" s="95"/>
      <c r="R331" s="95"/>
      <c r="S331" s="95"/>
      <c r="T331" s="95"/>
      <c r="U331" s="95"/>
      <c r="V331" s="96"/>
      <c r="W331" s="96"/>
      <c r="X331" s="96"/>
      <c r="Y331" s="95"/>
      <c r="Z331" s="95"/>
      <c r="AA331" s="95"/>
      <c r="AB331" s="113" t="s">
        <v>50</v>
      </c>
      <c r="AC331" s="94" t="s">
        <v>50</v>
      </c>
    </row>
    <row r="332" spans="1:29" s="97" customFormat="1" ht="25.5" customHeight="1">
      <c r="A332" s="95"/>
      <c r="B332" s="94" t="s">
        <v>180</v>
      </c>
      <c r="C332" s="95" t="s">
        <v>125</v>
      </c>
      <c r="D332" s="95"/>
      <c r="E332" s="95"/>
      <c r="F332" s="95"/>
      <c r="G332" s="95"/>
      <c r="H332" s="95"/>
      <c r="I332" s="95"/>
      <c r="J332" s="95"/>
      <c r="K332" s="95"/>
      <c r="L332" s="95">
        <v>4</v>
      </c>
      <c r="M332" s="95"/>
      <c r="N332" s="95"/>
      <c r="O332" s="95"/>
      <c r="P332" s="95">
        <v>45</v>
      </c>
      <c r="Q332" s="95"/>
      <c r="R332" s="95"/>
      <c r="S332" s="95"/>
      <c r="T332" s="95"/>
      <c r="U332" s="95"/>
      <c r="V332" s="96"/>
      <c r="W332" s="96"/>
      <c r="X332" s="96"/>
      <c r="Y332" s="95"/>
      <c r="Z332" s="95"/>
      <c r="AA332" s="95"/>
      <c r="AB332" s="113" t="s">
        <v>50</v>
      </c>
      <c r="AC332" s="94" t="s">
        <v>50</v>
      </c>
    </row>
    <row r="333" spans="1:29" s="97" customFormat="1" ht="25.5">
      <c r="A333" s="95"/>
      <c r="B333" s="94" t="s">
        <v>181</v>
      </c>
      <c r="C333" s="95" t="s">
        <v>141</v>
      </c>
      <c r="D333" s="95"/>
      <c r="E333" s="95"/>
      <c r="F333" s="95"/>
      <c r="G333" s="95"/>
      <c r="H333" s="95"/>
      <c r="I333" s="95"/>
      <c r="J333" s="95"/>
      <c r="K333" s="95"/>
      <c r="L333" s="95">
        <v>5</v>
      </c>
      <c r="M333" s="95"/>
      <c r="N333" s="95"/>
      <c r="O333" s="95"/>
      <c r="P333" s="95">
        <v>220</v>
      </c>
      <c r="Q333" s="95"/>
      <c r="R333" s="95"/>
      <c r="S333" s="95"/>
      <c r="T333" s="95"/>
      <c r="U333" s="95"/>
      <c r="V333" s="96" t="s">
        <v>336</v>
      </c>
      <c r="W333" s="96"/>
      <c r="X333" s="105" t="s">
        <v>353</v>
      </c>
      <c r="Y333" s="95"/>
      <c r="Z333" s="95"/>
      <c r="AA333" s="95" t="s">
        <v>354</v>
      </c>
      <c r="AB333" s="116"/>
      <c r="AC333" s="94" t="s">
        <v>50</v>
      </c>
    </row>
    <row r="334" spans="1:29" s="97" customFormat="1" ht="25.5" customHeight="1">
      <c r="A334" s="95"/>
      <c r="B334" s="94" t="s">
        <v>182</v>
      </c>
      <c r="C334" s="95" t="s">
        <v>129</v>
      </c>
      <c r="D334" s="95"/>
      <c r="E334" s="95"/>
      <c r="F334" s="95"/>
      <c r="G334" s="95"/>
      <c r="H334" s="95"/>
      <c r="I334" s="95"/>
      <c r="J334" s="95"/>
      <c r="K334" s="95"/>
      <c r="L334" s="95">
        <v>2.5</v>
      </c>
      <c r="M334" s="95"/>
      <c r="N334" s="95"/>
      <c r="O334" s="95"/>
      <c r="P334" s="95">
        <v>40</v>
      </c>
      <c r="Q334" s="95"/>
      <c r="R334" s="95"/>
      <c r="S334" s="95"/>
      <c r="T334" s="95"/>
      <c r="U334" s="95"/>
      <c r="V334" s="96"/>
      <c r="W334" s="96"/>
      <c r="X334" s="96"/>
      <c r="Y334" s="95"/>
      <c r="Z334" s="95"/>
      <c r="AA334" s="95"/>
      <c r="AB334" s="113" t="s">
        <v>50</v>
      </c>
      <c r="AC334" s="94" t="s">
        <v>50</v>
      </c>
    </row>
    <row r="335" spans="1:29" s="97" customFormat="1" ht="12.75" customHeight="1">
      <c r="A335" s="95"/>
      <c r="B335" s="94" t="s">
        <v>183</v>
      </c>
      <c r="C335" s="95" t="s">
        <v>226</v>
      </c>
      <c r="D335" s="95"/>
      <c r="E335" s="95"/>
      <c r="F335" s="95"/>
      <c r="G335" s="95"/>
      <c r="H335" s="95"/>
      <c r="I335" s="95"/>
      <c r="J335" s="95"/>
      <c r="K335" s="95"/>
      <c r="L335" s="95">
        <v>2</v>
      </c>
      <c r="M335" s="95"/>
      <c r="N335" s="95"/>
      <c r="O335" s="95"/>
      <c r="P335" s="95">
        <v>10</v>
      </c>
      <c r="Q335" s="95"/>
      <c r="R335" s="95"/>
      <c r="S335" s="95"/>
      <c r="T335" s="95"/>
      <c r="U335" s="95"/>
      <c r="V335" s="96"/>
      <c r="W335" s="96"/>
      <c r="X335" s="96"/>
      <c r="Y335" s="95"/>
      <c r="Z335" s="95"/>
      <c r="AA335" s="95"/>
      <c r="AB335" s="113" t="s">
        <v>50</v>
      </c>
      <c r="AC335" s="94" t="s">
        <v>50</v>
      </c>
    </row>
    <row r="336" spans="1:29" s="97" customFormat="1" ht="25.5" customHeight="1">
      <c r="A336" s="95"/>
      <c r="B336" s="94" t="s">
        <v>184</v>
      </c>
      <c r="C336" s="95" t="s">
        <v>129</v>
      </c>
      <c r="D336" s="95"/>
      <c r="E336" s="95"/>
      <c r="F336" s="95"/>
      <c r="G336" s="95"/>
      <c r="H336" s="95"/>
      <c r="I336" s="95"/>
      <c r="J336" s="95"/>
      <c r="K336" s="95"/>
      <c r="L336" s="95">
        <v>2.5</v>
      </c>
      <c r="M336" s="95"/>
      <c r="N336" s="95"/>
      <c r="O336" s="95"/>
      <c r="P336" s="95">
        <v>11</v>
      </c>
      <c r="Q336" s="95"/>
      <c r="R336" s="95"/>
      <c r="S336" s="95"/>
      <c r="T336" s="95"/>
      <c r="U336" s="95"/>
      <c r="V336" s="96"/>
      <c r="W336" s="96"/>
      <c r="X336" s="96"/>
      <c r="Y336" s="95"/>
      <c r="Z336" s="95"/>
      <c r="AA336" s="95"/>
      <c r="AB336" s="113" t="s">
        <v>50</v>
      </c>
      <c r="AC336" s="94" t="s">
        <v>50</v>
      </c>
    </row>
    <row r="337" spans="1:29" s="97" customFormat="1" ht="25.5">
      <c r="A337" s="95"/>
      <c r="B337" s="94" t="s">
        <v>185</v>
      </c>
      <c r="C337" s="95" t="s">
        <v>155</v>
      </c>
      <c r="D337" s="95"/>
      <c r="E337" s="95"/>
      <c r="F337" s="95"/>
      <c r="G337" s="95"/>
      <c r="H337" s="95"/>
      <c r="I337" s="95"/>
      <c r="J337" s="95"/>
      <c r="K337" s="95"/>
      <c r="L337" s="95">
        <v>1</v>
      </c>
      <c r="M337" s="95"/>
      <c r="N337" s="95"/>
      <c r="O337" s="95"/>
      <c r="P337" s="95">
        <v>7</v>
      </c>
      <c r="Q337" s="95"/>
      <c r="R337" s="95"/>
      <c r="S337" s="95"/>
      <c r="T337" s="95"/>
      <c r="U337" s="95"/>
      <c r="V337" s="96" t="s">
        <v>226</v>
      </c>
      <c r="W337" s="96"/>
      <c r="X337" s="105" t="s">
        <v>347</v>
      </c>
      <c r="Y337" s="95"/>
      <c r="Z337" s="95"/>
      <c r="AA337" s="95"/>
      <c r="AB337" s="116"/>
      <c r="AC337" s="94" t="s">
        <v>50</v>
      </c>
    </row>
    <row r="338" spans="1:29" s="97" customFormat="1" ht="25.5" customHeight="1">
      <c r="A338" s="95"/>
      <c r="B338" s="94" t="s">
        <v>186</v>
      </c>
      <c r="C338" s="95" t="s">
        <v>129</v>
      </c>
      <c r="D338" s="95"/>
      <c r="E338" s="95"/>
      <c r="F338" s="95"/>
      <c r="G338" s="95"/>
      <c r="H338" s="95"/>
      <c r="I338" s="95"/>
      <c r="J338" s="95"/>
      <c r="K338" s="95"/>
      <c r="L338" s="95">
        <v>2.5</v>
      </c>
      <c r="M338" s="95"/>
      <c r="N338" s="95"/>
      <c r="O338" s="95"/>
      <c r="P338" s="95">
        <v>8</v>
      </c>
      <c r="Q338" s="95"/>
      <c r="R338" s="95"/>
      <c r="S338" s="95"/>
      <c r="T338" s="95"/>
      <c r="U338" s="95"/>
      <c r="V338" s="96"/>
      <c r="W338" s="96"/>
      <c r="X338" s="96"/>
      <c r="Y338" s="95"/>
      <c r="Z338" s="95"/>
      <c r="AA338" s="95"/>
      <c r="AB338" s="113" t="s">
        <v>50</v>
      </c>
      <c r="AC338" s="94" t="s">
        <v>50</v>
      </c>
    </row>
    <row r="339" spans="1:29" s="97" customFormat="1" ht="25.5" customHeight="1">
      <c r="A339" s="95"/>
      <c r="B339" s="94" t="s">
        <v>187</v>
      </c>
      <c r="C339" s="95" t="s">
        <v>125</v>
      </c>
      <c r="D339" s="95"/>
      <c r="E339" s="95"/>
      <c r="F339" s="95"/>
      <c r="G339" s="95"/>
      <c r="H339" s="95"/>
      <c r="I339" s="95"/>
      <c r="J339" s="95"/>
      <c r="K339" s="95"/>
      <c r="L339" s="95">
        <v>4</v>
      </c>
      <c r="M339" s="95"/>
      <c r="N339" s="95"/>
      <c r="O339" s="95"/>
      <c r="P339" s="95">
        <v>48</v>
      </c>
      <c r="Q339" s="95"/>
      <c r="R339" s="95"/>
      <c r="S339" s="95"/>
      <c r="T339" s="95"/>
      <c r="U339" s="95"/>
      <c r="V339" s="96"/>
      <c r="W339" s="96"/>
      <c r="X339" s="96"/>
      <c r="Y339" s="95"/>
      <c r="Z339" s="95"/>
      <c r="AA339" s="95"/>
      <c r="AB339" s="113" t="s">
        <v>50</v>
      </c>
      <c r="AC339" s="94" t="s">
        <v>50</v>
      </c>
    </row>
    <row r="340" spans="1:29" s="97" customFormat="1" ht="12.75" customHeight="1">
      <c r="A340" s="95"/>
      <c r="B340" s="94" t="s">
        <v>188</v>
      </c>
      <c r="C340" s="95" t="s">
        <v>154</v>
      </c>
      <c r="D340" s="95"/>
      <c r="E340" s="95"/>
      <c r="F340" s="95"/>
      <c r="G340" s="95"/>
      <c r="H340" s="95"/>
      <c r="I340" s="95"/>
      <c r="J340" s="95"/>
      <c r="K340" s="95"/>
      <c r="L340" s="95">
        <v>4</v>
      </c>
      <c r="M340" s="95"/>
      <c r="N340" s="95"/>
      <c r="O340" s="95"/>
      <c r="P340" s="95">
        <v>25</v>
      </c>
      <c r="Q340" s="95"/>
      <c r="R340" s="95"/>
      <c r="S340" s="95"/>
      <c r="T340" s="95"/>
      <c r="U340" s="95"/>
      <c r="V340" s="96"/>
      <c r="W340" s="96"/>
      <c r="X340" s="96"/>
      <c r="Y340" s="95"/>
      <c r="Z340" s="95"/>
      <c r="AA340" s="95"/>
      <c r="AB340" s="113" t="s">
        <v>50</v>
      </c>
      <c r="AC340" s="94" t="s">
        <v>50</v>
      </c>
    </row>
    <row r="341" spans="1:29" s="97" customFormat="1" ht="25.5" customHeight="1">
      <c r="A341" s="95"/>
      <c r="B341" s="94" t="s">
        <v>191</v>
      </c>
      <c r="C341" s="95" t="s">
        <v>123</v>
      </c>
      <c r="D341" s="95"/>
      <c r="E341" s="95"/>
      <c r="F341" s="95"/>
      <c r="G341" s="95"/>
      <c r="H341" s="95"/>
      <c r="I341" s="95"/>
      <c r="J341" s="95"/>
      <c r="K341" s="95"/>
      <c r="L341" s="95">
        <v>2</v>
      </c>
      <c r="M341" s="95"/>
      <c r="N341" s="95"/>
      <c r="O341" s="95"/>
      <c r="P341" s="95">
        <v>46</v>
      </c>
      <c r="Q341" s="95"/>
      <c r="R341" s="95"/>
      <c r="S341" s="95"/>
      <c r="T341" s="95"/>
      <c r="U341" s="95"/>
      <c r="V341" s="96"/>
      <c r="W341" s="96"/>
      <c r="X341" s="96"/>
      <c r="Y341" s="95"/>
      <c r="Z341" s="95"/>
      <c r="AA341" s="95"/>
      <c r="AB341" s="113" t="s">
        <v>50</v>
      </c>
      <c r="AC341" s="94" t="s">
        <v>50</v>
      </c>
    </row>
    <row r="342" spans="1:29" s="97" customFormat="1" ht="12.75" customHeight="1">
      <c r="A342" s="95"/>
      <c r="B342" s="94" t="s">
        <v>192</v>
      </c>
      <c r="C342" s="95" t="s">
        <v>226</v>
      </c>
      <c r="D342" s="95"/>
      <c r="E342" s="95"/>
      <c r="F342" s="95"/>
      <c r="G342" s="95"/>
      <c r="H342" s="95"/>
      <c r="I342" s="95"/>
      <c r="J342" s="95"/>
      <c r="K342" s="95"/>
      <c r="L342" s="95">
        <v>2</v>
      </c>
      <c r="M342" s="95"/>
      <c r="N342" s="95"/>
      <c r="O342" s="95"/>
      <c r="P342" s="95">
        <v>7</v>
      </c>
      <c r="Q342" s="95"/>
      <c r="R342" s="95"/>
      <c r="S342" s="95"/>
      <c r="T342" s="95"/>
      <c r="U342" s="95"/>
      <c r="V342" s="96"/>
      <c r="W342" s="96"/>
      <c r="X342" s="96"/>
      <c r="Y342" s="95"/>
      <c r="Z342" s="95"/>
      <c r="AA342" s="95"/>
      <c r="AB342" s="113" t="s">
        <v>50</v>
      </c>
      <c r="AC342" s="94" t="s">
        <v>50</v>
      </c>
    </row>
    <row r="343" spans="1:29" s="97" customFormat="1" ht="25.5">
      <c r="A343" s="95"/>
      <c r="B343" s="94" t="s">
        <v>193</v>
      </c>
      <c r="C343" s="95" t="s">
        <v>320</v>
      </c>
      <c r="D343" s="95"/>
      <c r="E343" s="95"/>
      <c r="F343" s="95"/>
      <c r="G343" s="95"/>
      <c r="H343" s="95"/>
      <c r="I343" s="95"/>
      <c r="J343" s="95"/>
      <c r="K343" s="95"/>
      <c r="L343" s="95">
        <v>1</v>
      </c>
      <c r="M343" s="95"/>
      <c r="N343" s="95"/>
      <c r="O343" s="95"/>
      <c r="P343" s="95">
        <v>3</v>
      </c>
      <c r="Q343" s="95"/>
      <c r="R343" s="95"/>
      <c r="S343" s="95"/>
      <c r="T343" s="95"/>
      <c r="U343" s="95"/>
      <c r="V343" s="96"/>
      <c r="W343" s="96"/>
      <c r="X343" s="105" t="s">
        <v>347</v>
      </c>
      <c r="Y343" s="95"/>
      <c r="Z343" s="95"/>
      <c r="AA343" s="95"/>
      <c r="AB343" s="116"/>
      <c r="AC343" s="94" t="s">
        <v>50</v>
      </c>
    </row>
    <row r="344" spans="1:29" s="97" customFormat="1" ht="25.5">
      <c r="A344" s="95"/>
      <c r="B344" s="94" t="s">
        <v>194</v>
      </c>
      <c r="C344" s="95" t="s">
        <v>324</v>
      </c>
      <c r="D344" s="95"/>
      <c r="E344" s="95"/>
      <c r="F344" s="95"/>
      <c r="G344" s="95"/>
      <c r="H344" s="95"/>
      <c r="I344" s="95"/>
      <c r="J344" s="95"/>
      <c r="K344" s="95"/>
      <c r="L344" s="95">
        <v>2</v>
      </c>
      <c r="M344" s="95"/>
      <c r="N344" s="95"/>
      <c r="O344" s="95"/>
      <c r="P344" s="95">
        <v>7</v>
      </c>
      <c r="Q344" s="95"/>
      <c r="R344" s="95"/>
      <c r="S344" s="95"/>
      <c r="T344" s="95"/>
      <c r="U344" s="95"/>
      <c r="V344" s="96"/>
      <c r="W344" s="96"/>
      <c r="X344" s="105" t="s">
        <v>347</v>
      </c>
      <c r="Y344" s="95"/>
      <c r="Z344" s="95"/>
      <c r="AA344" s="95"/>
      <c r="AB344" s="116"/>
      <c r="AC344" s="94" t="s">
        <v>50</v>
      </c>
    </row>
    <row r="345" spans="1:29" s="97" customFormat="1" ht="25.5">
      <c r="A345" s="95"/>
      <c r="B345" s="94" t="s">
        <v>195</v>
      </c>
      <c r="C345" s="95" t="s">
        <v>337</v>
      </c>
      <c r="D345" s="95"/>
      <c r="E345" s="95"/>
      <c r="F345" s="95"/>
      <c r="G345" s="95"/>
      <c r="H345" s="95"/>
      <c r="I345" s="95"/>
      <c r="J345" s="95"/>
      <c r="K345" s="95"/>
      <c r="L345" s="95">
        <v>3</v>
      </c>
      <c r="M345" s="95"/>
      <c r="N345" s="95"/>
      <c r="O345" s="95"/>
      <c r="P345" s="95">
        <v>11</v>
      </c>
      <c r="Q345" s="95"/>
      <c r="R345" s="95"/>
      <c r="S345" s="95"/>
      <c r="T345" s="95"/>
      <c r="U345" s="95"/>
      <c r="V345" s="96"/>
      <c r="W345" s="96"/>
      <c r="X345" s="105" t="s">
        <v>347</v>
      </c>
      <c r="Y345" s="95"/>
      <c r="Z345" s="95"/>
      <c r="AA345" s="95"/>
      <c r="AB345" s="116"/>
      <c r="AC345" s="94" t="s">
        <v>50</v>
      </c>
    </row>
    <row r="346" spans="1:29" s="97" customFormat="1" ht="25.5">
      <c r="A346" s="95"/>
      <c r="B346" s="94" t="s">
        <v>196</v>
      </c>
      <c r="C346" s="95" t="s">
        <v>320</v>
      </c>
      <c r="D346" s="95"/>
      <c r="E346" s="95"/>
      <c r="F346" s="95"/>
      <c r="G346" s="95"/>
      <c r="H346" s="95"/>
      <c r="I346" s="95"/>
      <c r="J346" s="95"/>
      <c r="K346" s="95"/>
      <c r="L346" s="95">
        <v>1</v>
      </c>
      <c r="M346" s="95"/>
      <c r="N346" s="95"/>
      <c r="O346" s="95"/>
      <c r="P346" s="95">
        <v>4</v>
      </c>
      <c r="Q346" s="95"/>
      <c r="R346" s="95"/>
      <c r="S346" s="95"/>
      <c r="T346" s="95"/>
      <c r="U346" s="95"/>
      <c r="V346" s="96"/>
      <c r="W346" s="96"/>
      <c r="X346" s="105" t="s">
        <v>347</v>
      </c>
      <c r="Y346" s="95"/>
      <c r="Z346" s="95"/>
      <c r="AA346" s="95"/>
      <c r="AB346" s="116"/>
      <c r="AC346" s="94" t="s">
        <v>50</v>
      </c>
    </row>
    <row r="347" spans="1:29" s="97" customFormat="1" ht="51">
      <c r="A347" s="95"/>
      <c r="B347" s="94" t="s">
        <v>197</v>
      </c>
      <c r="C347" s="95" t="s">
        <v>141</v>
      </c>
      <c r="D347" s="95"/>
      <c r="E347" s="95"/>
      <c r="F347" s="95"/>
      <c r="G347" s="95"/>
      <c r="H347" s="95"/>
      <c r="I347" s="95"/>
      <c r="J347" s="95"/>
      <c r="K347" s="95"/>
      <c r="L347" s="95">
        <v>5</v>
      </c>
      <c r="M347" s="95"/>
      <c r="N347" s="95"/>
      <c r="O347" s="95"/>
      <c r="P347" s="95">
        <v>430</v>
      </c>
      <c r="Q347" s="95"/>
      <c r="R347" s="95"/>
      <c r="S347" s="95"/>
      <c r="T347" s="95"/>
      <c r="U347" s="95"/>
      <c r="V347" s="96" t="s">
        <v>338</v>
      </c>
      <c r="W347" s="96"/>
      <c r="X347" s="105" t="s">
        <v>353</v>
      </c>
      <c r="Y347" s="95"/>
      <c r="Z347" s="95"/>
      <c r="AA347" s="95" t="s">
        <v>355</v>
      </c>
      <c r="AB347" s="116"/>
      <c r="AC347" s="94" t="s">
        <v>50</v>
      </c>
    </row>
    <row r="348" spans="1:29" s="97" customFormat="1" ht="12.75" customHeight="1">
      <c r="A348" s="95"/>
      <c r="B348" s="94" t="s">
        <v>198</v>
      </c>
      <c r="C348" s="95" t="s">
        <v>153</v>
      </c>
      <c r="D348" s="95"/>
      <c r="E348" s="95"/>
      <c r="F348" s="95"/>
      <c r="G348" s="95"/>
      <c r="H348" s="95"/>
      <c r="I348" s="95"/>
      <c r="J348" s="95"/>
      <c r="K348" s="95"/>
      <c r="L348" s="95">
        <v>4</v>
      </c>
      <c r="M348" s="95"/>
      <c r="N348" s="95"/>
      <c r="O348" s="95"/>
      <c r="P348" s="95">
        <v>14</v>
      </c>
      <c r="Q348" s="95"/>
      <c r="R348" s="95"/>
      <c r="S348" s="95"/>
      <c r="T348" s="95"/>
      <c r="U348" s="95"/>
      <c r="V348" s="96"/>
      <c r="W348" s="96"/>
      <c r="X348" s="96"/>
      <c r="Y348" s="95"/>
      <c r="Z348" s="95"/>
      <c r="AA348" s="95"/>
      <c r="AB348" s="113" t="s">
        <v>50</v>
      </c>
      <c r="AC348" s="94" t="s">
        <v>50</v>
      </c>
    </row>
    <row r="349" spans="1:29" s="97" customFormat="1" ht="25.5" customHeight="1">
      <c r="A349" s="95"/>
      <c r="B349" s="94" t="s">
        <v>199</v>
      </c>
      <c r="C349" s="95" t="s">
        <v>123</v>
      </c>
      <c r="D349" s="95"/>
      <c r="E349" s="95"/>
      <c r="F349" s="95"/>
      <c r="G349" s="95"/>
      <c r="H349" s="95"/>
      <c r="I349" s="95"/>
      <c r="J349" s="95"/>
      <c r="K349" s="95"/>
      <c r="L349" s="95">
        <v>2.5</v>
      </c>
      <c r="M349" s="95"/>
      <c r="N349" s="95"/>
      <c r="O349" s="95"/>
      <c r="P349" s="95">
        <v>82</v>
      </c>
      <c r="Q349" s="95"/>
      <c r="R349" s="95"/>
      <c r="S349" s="95"/>
      <c r="T349" s="95"/>
      <c r="U349" s="95"/>
      <c r="V349" s="96"/>
      <c r="W349" s="96"/>
      <c r="X349" s="96"/>
      <c r="Y349" s="95"/>
      <c r="Z349" s="95"/>
      <c r="AA349" s="95"/>
      <c r="AB349" s="113" t="s">
        <v>50</v>
      </c>
      <c r="AC349" s="94" t="s">
        <v>50</v>
      </c>
    </row>
    <row r="350" spans="1:29" s="97" customFormat="1" ht="25.5">
      <c r="A350" s="95"/>
      <c r="B350" s="94" t="s">
        <v>200</v>
      </c>
      <c r="C350" s="95" t="s">
        <v>141</v>
      </c>
      <c r="D350" s="95"/>
      <c r="E350" s="95"/>
      <c r="F350" s="95"/>
      <c r="G350" s="95"/>
      <c r="H350" s="95"/>
      <c r="I350" s="95"/>
      <c r="J350" s="95"/>
      <c r="K350" s="95"/>
      <c r="L350" s="95">
        <v>5</v>
      </c>
      <c r="M350" s="95"/>
      <c r="N350" s="95"/>
      <c r="O350" s="95"/>
      <c r="P350" s="95">
        <v>219</v>
      </c>
      <c r="Q350" s="95"/>
      <c r="R350" s="95"/>
      <c r="S350" s="95"/>
      <c r="T350" s="95"/>
      <c r="U350" s="95"/>
      <c r="V350" s="96" t="s">
        <v>339</v>
      </c>
      <c r="W350" s="96"/>
      <c r="X350" s="105" t="s">
        <v>353</v>
      </c>
      <c r="Y350" s="95"/>
      <c r="Z350" s="95"/>
      <c r="AA350" s="95" t="s">
        <v>354</v>
      </c>
      <c r="AB350" s="116"/>
      <c r="AC350" s="94" t="s">
        <v>50</v>
      </c>
    </row>
    <row r="351" spans="1:29" s="97" customFormat="1" ht="25.5">
      <c r="A351" s="95"/>
      <c r="B351" s="94" t="s">
        <v>201</v>
      </c>
      <c r="C351" s="95" t="s">
        <v>155</v>
      </c>
      <c r="D351" s="95"/>
      <c r="E351" s="95"/>
      <c r="F351" s="95"/>
      <c r="G351" s="95"/>
      <c r="H351" s="95"/>
      <c r="I351" s="95"/>
      <c r="J351" s="95"/>
      <c r="K351" s="95"/>
      <c r="L351" s="95">
        <v>1</v>
      </c>
      <c r="M351" s="95"/>
      <c r="N351" s="95"/>
      <c r="O351" s="95"/>
      <c r="P351" s="95">
        <v>7</v>
      </c>
      <c r="Q351" s="95"/>
      <c r="R351" s="95"/>
      <c r="S351" s="95"/>
      <c r="T351" s="95"/>
      <c r="U351" s="95"/>
      <c r="V351" s="96"/>
      <c r="W351" s="96"/>
      <c r="X351" s="105" t="s">
        <v>347</v>
      </c>
      <c r="Y351" s="95"/>
      <c r="Z351" s="95"/>
      <c r="AA351" s="95"/>
      <c r="AB351" s="116"/>
      <c r="AC351" s="94" t="s">
        <v>50</v>
      </c>
    </row>
    <row r="352" spans="1:29" s="97" customFormat="1" ht="25.5" customHeight="1">
      <c r="A352" s="95"/>
      <c r="B352" s="94" t="s">
        <v>202</v>
      </c>
      <c r="C352" s="95" t="s">
        <v>335</v>
      </c>
      <c r="D352" s="95"/>
      <c r="E352" s="95"/>
      <c r="F352" s="95"/>
      <c r="G352" s="95"/>
      <c r="H352" s="95"/>
      <c r="I352" s="95"/>
      <c r="J352" s="95"/>
      <c r="K352" s="95"/>
      <c r="L352" s="95">
        <v>3</v>
      </c>
      <c r="M352" s="95"/>
      <c r="N352" s="95"/>
      <c r="O352" s="95"/>
      <c r="P352" s="95">
        <v>14</v>
      </c>
      <c r="Q352" s="95"/>
      <c r="R352" s="95"/>
      <c r="S352" s="95"/>
      <c r="T352" s="95"/>
      <c r="U352" s="95"/>
      <c r="V352" s="96"/>
      <c r="W352" s="96"/>
      <c r="X352" s="96"/>
      <c r="Y352" s="95"/>
      <c r="Z352" s="95"/>
      <c r="AA352" s="95"/>
      <c r="AB352" s="113" t="s">
        <v>50</v>
      </c>
      <c r="AC352" s="94" t="s">
        <v>50</v>
      </c>
    </row>
    <row r="353" spans="1:29" s="97" customFormat="1" ht="25.5">
      <c r="A353" s="95"/>
      <c r="B353" s="94" t="s">
        <v>203</v>
      </c>
      <c r="C353" s="95" t="s">
        <v>226</v>
      </c>
      <c r="D353" s="95"/>
      <c r="E353" s="95"/>
      <c r="F353" s="95"/>
      <c r="G353" s="95"/>
      <c r="H353" s="95"/>
      <c r="I353" s="95"/>
      <c r="J353" s="95"/>
      <c r="K353" s="95"/>
      <c r="L353" s="95">
        <v>1</v>
      </c>
      <c r="M353" s="95"/>
      <c r="N353" s="95"/>
      <c r="O353" s="95"/>
      <c r="P353" s="95">
        <v>7</v>
      </c>
      <c r="Q353" s="95"/>
      <c r="R353" s="95"/>
      <c r="S353" s="95"/>
      <c r="T353" s="95"/>
      <c r="U353" s="95"/>
      <c r="V353" s="96"/>
      <c r="W353" s="96"/>
      <c r="X353" s="105" t="s">
        <v>347</v>
      </c>
      <c r="Y353" s="95"/>
      <c r="Z353" s="95"/>
      <c r="AA353" s="95"/>
      <c r="AB353" s="116"/>
      <c r="AC353" s="94" t="s">
        <v>50</v>
      </c>
    </row>
    <row r="354" spans="1:29" s="97" customFormat="1" ht="12.75" customHeight="1">
      <c r="A354" s="95"/>
      <c r="B354" s="94" t="s">
        <v>204</v>
      </c>
      <c r="C354" s="95" t="s">
        <v>85</v>
      </c>
      <c r="D354" s="95"/>
      <c r="E354" s="95"/>
      <c r="F354" s="95"/>
      <c r="G354" s="95"/>
      <c r="H354" s="95"/>
      <c r="I354" s="95"/>
      <c r="J354" s="95"/>
      <c r="K354" s="95"/>
      <c r="L354" s="95">
        <v>1.5</v>
      </c>
      <c r="M354" s="95"/>
      <c r="N354" s="95"/>
      <c r="O354" s="95"/>
      <c r="P354" s="95">
        <v>7</v>
      </c>
      <c r="Q354" s="95"/>
      <c r="R354" s="95"/>
      <c r="S354" s="95"/>
      <c r="T354" s="95"/>
      <c r="U354" s="95"/>
      <c r="V354" s="96" t="s">
        <v>323</v>
      </c>
      <c r="W354" s="96"/>
      <c r="X354" s="96"/>
      <c r="Y354" s="95"/>
      <c r="Z354" s="95"/>
      <c r="AA354" s="95"/>
      <c r="AB354" s="113" t="s">
        <v>50</v>
      </c>
      <c r="AC354" s="94" t="s">
        <v>50</v>
      </c>
    </row>
    <row r="355" spans="1:29" s="97" customFormat="1" ht="12.75" customHeight="1">
      <c r="A355" s="95"/>
      <c r="B355" s="94" t="s">
        <v>205</v>
      </c>
      <c r="C355" s="95" t="s">
        <v>85</v>
      </c>
      <c r="D355" s="95"/>
      <c r="E355" s="95"/>
      <c r="F355" s="95"/>
      <c r="G355" s="95"/>
      <c r="H355" s="95"/>
      <c r="I355" s="95"/>
      <c r="J355" s="95"/>
      <c r="K355" s="95"/>
      <c r="L355" s="95">
        <v>1.5</v>
      </c>
      <c r="M355" s="95"/>
      <c r="N355" s="95"/>
      <c r="O355" s="95"/>
      <c r="P355" s="95">
        <v>7</v>
      </c>
      <c r="Q355" s="95"/>
      <c r="R355" s="95"/>
      <c r="S355" s="95"/>
      <c r="T355" s="95"/>
      <c r="U355" s="95"/>
      <c r="V355" s="96" t="s">
        <v>323</v>
      </c>
      <c r="W355" s="96"/>
      <c r="X355" s="96"/>
      <c r="Y355" s="95"/>
      <c r="Z355" s="95"/>
      <c r="AA355" s="95"/>
      <c r="AB355" s="113" t="s">
        <v>50</v>
      </c>
      <c r="AC355" s="94" t="s">
        <v>50</v>
      </c>
    </row>
    <row r="356" spans="1:29" s="97" customFormat="1" ht="25.5">
      <c r="A356" s="95"/>
      <c r="B356" s="94" t="s">
        <v>206</v>
      </c>
      <c r="C356" s="95" t="s">
        <v>226</v>
      </c>
      <c r="D356" s="95"/>
      <c r="E356" s="95"/>
      <c r="F356" s="95"/>
      <c r="G356" s="95"/>
      <c r="H356" s="95"/>
      <c r="I356" s="95"/>
      <c r="J356" s="95"/>
      <c r="K356" s="95"/>
      <c r="L356" s="95">
        <v>1</v>
      </c>
      <c r="M356" s="95"/>
      <c r="N356" s="95"/>
      <c r="O356" s="95"/>
      <c r="P356" s="95">
        <v>7</v>
      </c>
      <c r="Q356" s="95"/>
      <c r="R356" s="95"/>
      <c r="S356" s="95"/>
      <c r="T356" s="95"/>
      <c r="U356" s="95"/>
      <c r="V356" s="96"/>
      <c r="W356" s="96"/>
      <c r="X356" s="105" t="s">
        <v>347</v>
      </c>
      <c r="Y356" s="95"/>
      <c r="Z356" s="95"/>
      <c r="AA356" s="95"/>
      <c r="AB356" s="116"/>
      <c r="AC356" s="94" t="s">
        <v>50</v>
      </c>
    </row>
    <row r="357" spans="1:29" s="97" customFormat="1" ht="25.5">
      <c r="A357" s="95"/>
      <c r="B357" s="94" t="s">
        <v>207</v>
      </c>
      <c r="C357" s="95" t="s">
        <v>335</v>
      </c>
      <c r="D357" s="95"/>
      <c r="E357" s="95"/>
      <c r="F357" s="95"/>
      <c r="G357" s="95"/>
      <c r="H357" s="95"/>
      <c r="I357" s="95"/>
      <c r="J357" s="95"/>
      <c r="K357" s="95"/>
      <c r="L357" s="95">
        <v>2</v>
      </c>
      <c r="M357" s="95"/>
      <c r="N357" s="95"/>
      <c r="O357" s="95"/>
      <c r="P357" s="95">
        <v>11</v>
      </c>
      <c r="Q357" s="95"/>
      <c r="R357" s="95"/>
      <c r="S357" s="95"/>
      <c r="T357" s="95"/>
      <c r="U357" s="95"/>
      <c r="V357" s="96"/>
      <c r="W357" s="96"/>
      <c r="X357" s="105" t="s">
        <v>347</v>
      </c>
      <c r="Y357" s="95"/>
      <c r="Z357" s="95"/>
      <c r="AA357" s="95"/>
      <c r="AB357" s="116"/>
      <c r="AC357" s="94" t="s">
        <v>50</v>
      </c>
    </row>
    <row r="358" spans="1:29" s="97" customFormat="1" ht="51">
      <c r="A358" s="95"/>
      <c r="B358" s="94" t="s">
        <v>208</v>
      </c>
      <c r="C358" s="95" t="s">
        <v>141</v>
      </c>
      <c r="D358" s="95"/>
      <c r="E358" s="95"/>
      <c r="F358" s="95"/>
      <c r="G358" s="95"/>
      <c r="H358" s="95"/>
      <c r="I358" s="95"/>
      <c r="J358" s="95"/>
      <c r="K358" s="95"/>
      <c r="L358" s="95">
        <v>5</v>
      </c>
      <c r="M358" s="95"/>
      <c r="N358" s="95"/>
      <c r="O358" s="95"/>
      <c r="P358" s="95">
        <v>1074</v>
      </c>
      <c r="Q358" s="95"/>
      <c r="R358" s="95"/>
      <c r="S358" s="95"/>
      <c r="T358" s="95"/>
      <c r="U358" s="95"/>
      <c r="V358" s="96" t="s">
        <v>340</v>
      </c>
      <c r="W358" s="96"/>
      <c r="X358" s="105" t="s">
        <v>348</v>
      </c>
      <c r="Y358" s="95"/>
      <c r="Z358" s="95"/>
      <c r="AA358" s="95" t="s">
        <v>357</v>
      </c>
      <c r="AB358" s="116"/>
      <c r="AC358" s="94" t="s">
        <v>50</v>
      </c>
    </row>
    <row r="359" spans="1:29" s="97" customFormat="1" ht="25.5" customHeight="1">
      <c r="A359" s="95"/>
      <c r="B359" s="94" t="s">
        <v>209</v>
      </c>
      <c r="C359" s="95" t="s">
        <v>125</v>
      </c>
      <c r="D359" s="95"/>
      <c r="E359" s="95"/>
      <c r="F359" s="95"/>
      <c r="G359" s="95"/>
      <c r="H359" s="95"/>
      <c r="I359" s="95"/>
      <c r="J359" s="95"/>
      <c r="K359" s="95"/>
      <c r="L359" s="95">
        <v>4</v>
      </c>
      <c r="M359" s="95"/>
      <c r="N359" s="95"/>
      <c r="O359" s="95"/>
      <c r="P359" s="95">
        <v>82</v>
      </c>
      <c r="Q359" s="95"/>
      <c r="R359" s="95"/>
      <c r="S359" s="95"/>
      <c r="T359" s="95"/>
      <c r="U359" s="95"/>
      <c r="V359" s="96"/>
      <c r="W359" s="96"/>
      <c r="X359" s="96"/>
      <c r="Y359" s="95"/>
      <c r="Z359" s="95"/>
      <c r="AA359" s="95"/>
      <c r="AB359" s="113" t="s">
        <v>50</v>
      </c>
      <c r="AC359" s="94" t="s">
        <v>50</v>
      </c>
    </row>
    <row r="360" spans="1:29" s="97" customFormat="1" ht="12.75">
      <c r="A360" s="95"/>
      <c r="B360" s="94" t="s">
        <v>210</v>
      </c>
      <c r="C360" s="95" t="s">
        <v>322</v>
      </c>
      <c r="D360" s="95"/>
      <c r="E360" s="95"/>
      <c r="F360" s="95"/>
      <c r="G360" s="95"/>
      <c r="H360" s="95"/>
      <c r="I360" s="95"/>
      <c r="J360" s="95"/>
      <c r="K360" s="95"/>
      <c r="L360" s="95">
        <v>4</v>
      </c>
      <c r="M360" s="95"/>
      <c r="N360" s="95"/>
      <c r="O360" s="95"/>
      <c r="P360" s="95">
        <v>9</v>
      </c>
      <c r="Q360" s="95"/>
      <c r="R360" s="95"/>
      <c r="S360" s="95"/>
      <c r="T360" s="95"/>
      <c r="U360" s="95"/>
      <c r="V360" s="96" t="s">
        <v>328</v>
      </c>
      <c r="W360" s="96"/>
      <c r="X360" s="105" t="s">
        <v>319</v>
      </c>
      <c r="Y360" s="95"/>
      <c r="Z360" s="95"/>
      <c r="AA360" s="95"/>
      <c r="AB360" s="116"/>
      <c r="AC360" s="94" t="s">
        <v>50</v>
      </c>
    </row>
    <row r="361" spans="1:29" s="97" customFormat="1" ht="25.5">
      <c r="A361" s="95"/>
      <c r="B361" s="94" t="s">
        <v>211</v>
      </c>
      <c r="C361" s="95" t="s">
        <v>320</v>
      </c>
      <c r="D361" s="95"/>
      <c r="E361" s="95"/>
      <c r="F361" s="95"/>
      <c r="G361" s="95"/>
      <c r="H361" s="95"/>
      <c r="I361" s="95"/>
      <c r="J361" s="95"/>
      <c r="K361" s="95"/>
      <c r="L361" s="95">
        <v>1</v>
      </c>
      <c r="M361" s="95"/>
      <c r="N361" s="95"/>
      <c r="O361" s="95"/>
      <c r="P361" s="95">
        <v>11</v>
      </c>
      <c r="Q361" s="95"/>
      <c r="R361" s="95"/>
      <c r="S361" s="95"/>
      <c r="T361" s="95"/>
      <c r="U361" s="95"/>
      <c r="V361" s="96"/>
      <c r="W361" s="96"/>
      <c r="X361" s="105" t="s">
        <v>347</v>
      </c>
      <c r="Y361" s="95"/>
      <c r="Z361" s="95"/>
      <c r="AA361" s="95"/>
      <c r="AB361" s="116"/>
      <c r="AC361" s="94" t="s">
        <v>50</v>
      </c>
    </row>
    <row r="362" spans="1:29" s="97" customFormat="1" ht="25.5">
      <c r="A362" s="95"/>
      <c r="B362" s="94" t="s">
        <v>212</v>
      </c>
      <c r="C362" s="95" t="s">
        <v>325</v>
      </c>
      <c r="D362" s="95"/>
      <c r="E362" s="95"/>
      <c r="F362" s="95"/>
      <c r="G362" s="95"/>
      <c r="H362" s="95"/>
      <c r="I362" s="95"/>
      <c r="J362" s="95"/>
      <c r="K362" s="95"/>
      <c r="L362" s="95">
        <v>0.5</v>
      </c>
      <c r="M362" s="95"/>
      <c r="N362" s="95"/>
      <c r="O362" s="95"/>
      <c r="P362" s="95">
        <v>8</v>
      </c>
      <c r="Q362" s="95"/>
      <c r="R362" s="95"/>
      <c r="S362" s="95"/>
      <c r="T362" s="95"/>
      <c r="U362" s="95"/>
      <c r="V362" s="96"/>
      <c r="W362" s="96"/>
      <c r="X362" s="105" t="s">
        <v>347</v>
      </c>
      <c r="Y362" s="95"/>
      <c r="Z362" s="95"/>
      <c r="AA362" s="95"/>
      <c r="AB362" s="116"/>
      <c r="AC362" s="94" t="s">
        <v>50</v>
      </c>
    </row>
    <row r="363" spans="1:29" s="97" customFormat="1" ht="12.75" customHeight="1">
      <c r="A363" s="95"/>
      <c r="B363" s="94" t="s">
        <v>213</v>
      </c>
      <c r="C363" s="95" t="s">
        <v>151</v>
      </c>
      <c r="D363" s="95"/>
      <c r="E363" s="95"/>
      <c r="F363" s="95"/>
      <c r="G363" s="95"/>
      <c r="H363" s="95"/>
      <c r="I363" s="95"/>
      <c r="J363" s="95"/>
      <c r="K363" s="95"/>
      <c r="L363" s="95">
        <v>4</v>
      </c>
      <c r="M363" s="95"/>
      <c r="N363" s="95"/>
      <c r="O363" s="95"/>
      <c r="P363" s="95">
        <v>130</v>
      </c>
      <c r="Q363" s="95"/>
      <c r="R363" s="95"/>
      <c r="S363" s="95"/>
      <c r="T363" s="95"/>
      <c r="U363" s="95"/>
      <c r="V363" s="96"/>
      <c r="W363" s="96"/>
      <c r="X363" s="96"/>
      <c r="Y363" s="95"/>
      <c r="Z363" s="95"/>
      <c r="AA363" s="95"/>
      <c r="AB363" s="113" t="s">
        <v>50</v>
      </c>
      <c r="AC363" s="94" t="s">
        <v>50</v>
      </c>
    </row>
    <row r="364" spans="1:29" s="97" customFormat="1" ht="12.75" customHeight="1">
      <c r="A364" s="95"/>
      <c r="B364" s="94" t="s">
        <v>214</v>
      </c>
      <c r="C364" s="95" t="s">
        <v>153</v>
      </c>
      <c r="D364" s="95"/>
      <c r="E364" s="95"/>
      <c r="F364" s="95"/>
      <c r="G364" s="95"/>
      <c r="H364" s="95"/>
      <c r="I364" s="95"/>
      <c r="J364" s="95"/>
      <c r="K364" s="95"/>
      <c r="L364" s="95">
        <v>4</v>
      </c>
      <c r="M364" s="95"/>
      <c r="N364" s="95"/>
      <c r="O364" s="95"/>
      <c r="P364" s="95">
        <v>9</v>
      </c>
      <c r="Q364" s="95"/>
      <c r="R364" s="95"/>
      <c r="S364" s="95"/>
      <c r="T364" s="95"/>
      <c r="U364" s="95"/>
      <c r="V364" s="96"/>
      <c r="W364" s="96"/>
      <c r="X364" s="96"/>
      <c r="Y364" s="95"/>
      <c r="Z364" s="95"/>
      <c r="AA364" s="95"/>
      <c r="AB364" s="113" t="s">
        <v>50</v>
      </c>
      <c r="AC364" s="94" t="s">
        <v>50</v>
      </c>
    </row>
    <row r="365" spans="1:29" s="97" customFormat="1" ht="25.5" customHeight="1">
      <c r="A365" s="95"/>
      <c r="B365" s="94" t="s">
        <v>215</v>
      </c>
      <c r="C365" s="95" t="s">
        <v>129</v>
      </c>
      <c r="D365" s="95"/>
      <c r="E365" s="95"/>
      <c r="F365" s="95"/>
      <c r="G365" s="95"/>
      <c r="H365" s="95"/>
      <c r="I365" s="95"/>
      <c r="J365" s="95"/>
      <c r="K365" s="95"/>
      <c r="L365" s="95">
        <v>2.5</v>
      </c>
      <c r="M365" s="95"/>
      <c r="N365" s="95"/>
      <c r="O365" s="95"/>
      <c r="P365" s="95">
        <v>52</v>
      </c>
      <c r="Q365" s="95"/>
      <c r="R365" s="95"/>
      <c r="S365" s="95"/>
      <c r="T365" s="95"/>
      <c r="U365" s="95"/>
      <c r="V365" s="96"/>
      <c r="W365" s="96"/>
      <c r="X365" s="96"/>
      <c r="Y365" s="95"/>
      <c r="Z365" s="95"/>
      <c r="AA365" s="95"/>
      <c r="AB365" s="113" t="s">
        <v>50</v>
      </c>
      <c r="AC365" s="94" t="s">
        <v>50</v>
      </c>
    </row>
    <row r="366" spans="1:29" s="97" customFormat="1" ht="25.5" customHeight="1">
      <c r="A366" s="95"/>
      <c r="B366" s="94" t="s">
        <v>216</v>
      </c>
      <c r="C366" s="95" t="s">
        <v>125</v>
      </c>
      <c r="D366" s="95"/>
      <c r="E366" s="95"/>
      <c r="F366" s="95"/>
      <c r="G366" s="95"/>
      <c r="H366" s="95"/>
      <c r="I366" s="95"/>
      <c r="J366" s="95"/>
      <c r="K366" s="95"/>
      <c r="L366" s="95">
        <v>4</v>
      </c>
      <c r="M366" s="95"/>
      <c r="N366" s="95"/>
      <c r="O366" s="95"/>
      <c r="P366" s="95">
        <v>30</v>
      </c>
      <c r="Q366" s="95"/>
      <c r="R366" s="95"/>
      <c r="S366" s="95"/>
      <c r="T366" s="95"/>
      <c r="U366" s="95"/>
      <c r="V366" s="96"/>
      <c r="W366" s="96"/>
      <c r="X366" s="96"/>
      <c r="Y366" s="95"/>
      <c r="Z366" s="95"/>
      <c r="AA366" s="95"/>
      <c r="AB366" s="113" t="s">
        <v>50</v>
      </c>
      <c r="AC366" s="94" t="s">
        <v>50</v>
      </c>
    </row>
    <row r="367" spans="1:29" s="97" customFormat="1" ht="25.5" customHeight="1">
      <c r="A367" s="95"/>
      <c r="B367" s="94" t="s">
        <v>217</v>
      </c>
      <c r="C367" s="95" t="s">
        <v>123</v>
      </c>
      <c r="D367" s="95"/>
      <c r="E367" s="95"/>
      <c r="F367" s="95"/>
      <c r="G367" s="95"/>
      <c r="H367" s="95"/>
      <c r="I367" s="95"/>
      <c r="J367" s="95"/>
      <c r="K367" s="95"/>
      <c r="L367" s="95">
        <v>2.5</v>
      </c>
      <c r="M367" s="95"/>
      <c r="N367" s="95"/>
      <c r="O367" s="95"/>
      <c r="P367" s="95">
        <v>43</v>
      </c>
      <c r="Q367" s="95"/>
      <c r="R367" s="95"/>
      <c r="S367" s="95"/>
      <c r="T367" s="95"/>
      <c r="U367" s="95"/>
      <c r="V367" s="96"/>
      <c r="W367" s="96"/>
      <c r="X367" s="96"/>
      <c r="Y367" s="95"/>
      <c r="Z367" s="95"/>
      <c r="AA367" s="95"/>
      <c r="AB367" s="113" t="s">
        <v>50</v>
      </c>
      <c r="AC367" s="94" t="s">
        <v>50</v>
      </c>
    </row>
    <row r="368" spans="1:29" s="97" customFormat="1" ht="12.75" customHeight="1">
      <c r="A368" s="95"/>
      <c r="B368" s="94" t="s">
        <v>218</v>
      </c>
      <c r="C368" s="95" t="s">
        <v>151</v>
      </c>
      <c r="D368" s="95"/>
      <c r="E368" s="95"/>
      <c r="F368" s="95"/>
      <c r="G368" s="95"/>
      <c r="H368" s="95"/>
      <c r="I368" s="95"/>
      <c r="J368" s="95"/>
      <c r="K368" s="95"/>
      <c r="L368" s="95">
        <v>4</v>
      </c>
      <c r="M368" s="95"/>
      <c r="N368" s="95"/>
      <c r="O368" s="95"/>
      <c r="P368" s="95">
        <v>130</v>
      </c>
      <c r="Q368" s="95"/>
      <c r="R368" s="95"/>
      <c r="S368" s="95"/>
      <c r="T368" s="95"/>
      <c r="U368" s="95"/>
      <c r="V368" s="96"/>
      <c r="W368" s="96"/>
      <c r="X368" s="96"/>
      <c r="Y368" s="95"/>
      <c r="Z368" s="95"/>
      <c r="AA368" s="95"/>
      <c r="AB368" s="113" t="s">
        <v>50</v>
      </c>
      <c r="AC368" s="94" t="s">
        <v>50</v>
      </c>
    </row>
    <row r="369" spans="1:29" s="97" customFormat="1" ht="12.75" customHeight="1">
      <c r="A369" s="95"/>
      <c r="B369" s="94" t="s">
        <v>219</v>
      </c>
      <c r="C369" s="95" t="s">
        <v>153</v>
      </c>
      <c r="D369" s="95"/>
      <c r="E369" s="95"/>
      <c r="F369" s="95"/>
      <c r="G369" s="95"/>
      <c r="H369" s="95"/>
      <c r="I369" s="95"/>
      <c r="J369" s="95"/>
      <c r="K369" s="95"/>
      <c r="L369" s="95">
        <v>4</v>
      </c>
      <c r="M369" s="95"/>
      <c r="N369" s="95"/>
      <c r="O369" s="95"/>
      <c r="P369" s="95">
        <v>15</v>
      </c>
      <c r="Q369" s="95"/>
      <c r="R369" s="95"/>
      <c r="S369" s="95"/>
      <c r="T369" s="95"/>
      <c r="U369" s="95"/>
      <c r="V369" s="96"/>
      <c r="W369" s="96"/>
      <c r="X369" s="96"/>
      <c r="Y369" s="95"/>
      <c r="Z369" s="95"/>
      <c r="AA369" s="95"/>
      <c r="AB369" s="113" t="s">
        <v>50</v>
      </c>
      <c r="AC369" s="94" t="s">
        <v>50</v>
      </c>
    </row>
    <row r="370" spans="1:29" s="97" customFormat="1" ht="12.75" customHeight="1">
      <c r="A370" s="95"/>
      <c r="B370" s="94" t="s">
        <v>220</v>
      </c>
      <c r="C370" s="95" t="s">
        <v>341</v>
      </c>
      <c r="D370" s="95"/>
      <c r="E370" s="95"/>
      <c r="F370" s="95"/>
      <c r="G370" s="95"/>
      <c r="H370" s="95"/>
      <c r="I370" s="95"/>
      <c r="J370" s="95"/>
      <c r="K370" s="95"/>
      <c r="L370" s="95">
        <v>3</v>
      </c>
      <c r="M370" s="95"/>
      <c r="N370" s="95"/>
      <c r="O370" s="95"/>
      <c r="P370" s="95">
        <v>9</v>
      </c>
      <c r="Q370" s="95"/>
      <c r="R370" s="95"/>
      <c r="S370" s="95"/>
      <c r="T370" s="95"/>
      <c r="U370" s="95"/>
      <c r="V370" s="96"/>
      <c r="W370" s="96"/>
      <c r="X370" s="96"/>
      <c r="Y370" s="95"/>
      <c r="Z370" s="95"/>
      <c r="AA370" s="95"/>
      <c r="AB370" s="113" t="s">
        <v>50</v>
      </c>
      <c r="AC370" s="94" t="s">
        <v>50</v>
      </c>
    </row>
    <row r="371" spans="1:29" s="97" customFormat="1" ht="25.5">
      <c r="A371" s="95"/>
      <c r="B371" s="94" t="s">
        <v>221</v>
      </c>
      <c r="C371" s="95" t="s">
        <v>325</v>
      </c>
      <c r="D371" s="95"/>
      <c r="E371" s="95"/>
      <c r="F371" s="95"/>
      <c r="G371" s="95"/>
      <c r="H371" s="95"/>
      <c r="I371" s="95"/>
      <c r="J371" s="95"/>
      <c r="K371" s="95"/>
      <c r="L371" s="95">
        <v>0.5</v>
      </c>
      <c r="M371" s="95"/>
      <c r="N371" s="95"/>
      <c r="O371" s="95"/>
      <c r="P371" s="95">
        <v>10</v>
      </c>
      <c r="Q371" s="95"/>
      <c r="R371" s="95"/>
      <c r="S371" s="95"/>
      <c r="T371" s="95"/>
      <c r="U371" s="95"/>
      <c r="V371" s="96"/>
      <c r="W371" s="96"/>
      <c r="X371" s="105" t="s">
        <v>347</v>
      </c>
      <c r="Y371" s="95"/>
      <c r="Z371" s="95"/>
      <c r="AA371" s="95"/>
      <c r="AB371" s="116"/>
      <c r="AC371" s="94" t="s">
        <v>50</v>
      </c>
    </row>
    <row r="372" spans="1:29" s="97" customFormat="1" ht="25.5">
      <c r="A372" s="95"/>
      <c r="B372" s="94" t="s">
        <v>222</v>
      </c>
      <c r="C372" s="95" t="s">
        <v>324</v>
      </c>
      <c r="D372" s="95"/>
      <c r="E372" s="95"/>
      <c r="F372" s="95"/>
      <c r="G372" s="95"/>
      <c r="H372" s="95"/>
      <c r="I372" s="95"/>
      <c r="J372" s="95"/>
      <c r="K372" s="95"/>
      <c r="L372" s="95">
        <v>2</v>
      </c>
      <c r="M372" s="95"/>
      <c r="N372" s="95"/>
      <c r="O372" s="95"/>
      <c r="P372" s="95">
        <v>4</v>
      </c>
      <c r="Q372" s="95"/>
      <c r="R372" s="95"/>
      <c r="S372" s="95"/>
      <c r="T372" s="95"/>
      <c r="U372" s="95"/>
      <c r="V372" s="96"/>
      <c r="W372" s="96"/>
      <c r="X372" s="105" t="s">
        <v>347</v>
      </c>
      <c r="Y372" s="95"/>
      <c r="Z372" s="95"/>
      <c r="AA372" s="95"/>
      <c r="AB372" s="116"/>
      <c r="AC372" s="94" t="s">
        <v>50</v>
      </c>
    </row>
    <row r="373" spans="1:29" s="97" customFormat="1" ht="25.5">
      <c r="A373" s="95"/>
      <c r="B373" s="94" t="s">
        <v>223</v>
      </c>
      <c r="C373" s="95" t="s">
        <v>321</v>
      </c>
      <c r="D373" s="95"/>
      <c r="E373" s="95"/>
      <c r="F373" s="95"/>
      <c r="G373" s="95"/>
      <c r="H373" s="95"/>
      <c r="I373" s="95"/>
      <c r="J373" s="95"/>
      <c r="K373" s="95"/>
      <c r="L373" s="95">
        <v>2</v>
      </c>
      <c r="M373" s="95"/>
      <c r="N373" s="95"/>
      <c r="O373" s="95"/>
      <c r="P373" s="95">
        <v>4</v>
      </c>
      <c r="Q373" s="95"/>
      <c r="R373" s="95"/>
      <c r="S373" s="95"/>
      <c r="T373" s="95"/>
      <c r="U373" s="95"/>
      <c r="V373" s="96"/>
      <c r="W373" s="96"/>
      <c r="X373" s="105" t="s">
        <v>347</v>
      </c>
      <c r="Y373" s="95"/>
      <c r="Z373" s="95"/>
      <c r="AA373" s="95"/>
      <c r="AB373" s="116"/>
      <c r="AC373" s="94" t="s">
        <v>50</v>
      </c>
    </row>
    <row r="374" spans="1:29" s="97" customFormat="1" ht="25.5">
      <c r="A374" s="95"/>
      <c r="B374" s="94" t="s">
        <v>224</v>
      </c>
      <c r="C374" s="95" t="s">
        <v>325</v>
      </c>
      <c r="D374" s="95"/>
      <c r="E374" s="95"/>
      <c r="F374" s="95"/>
      <c r="G374" s="95"/>
      <c r="H374" s="95"/>
      <c r="I374" s="95"/>
      <c r="J374" s="95"/>
      <c r="K374" s="95"/>
      <c r="L374" s="95">
        <v>0.5</v>
      </c>
      <c r="M374" s="95"/>
      <c r="N374" s="95"/>
      <c r="O374" s="95"/>
      <c r="P374" s="95">
        <v>11</v>
      </c>
      <c r="Q374" s="95"/>
      <c r="R374" s="95"/>
      <c r="S374" s="95"/>
      <c r="T374" s="95"/>
      <c r="U374" s="95"/>
      <c r="V374" s="96"/>
      <c r="W374" s="96"/>
      <c r="X374" s="105" t="s">
        <v>347</v>
      </c>
      <c r="Y374" s="95"/>
      <c r="Z374" s="95"/>
      <c r="AA374" s="95"/>
      <c r="AB374" s="116"/>
      <c r="AC374" s="94" t="s">
        <v>50</v>
      </c>
    </row>
    <row r="375" spans="1:29" s="97" customFormat="1" ht="12.75">
      <c r="A375" s="95"/>
      <c r="B375" s="94" t="s">
        <v>225</v>
      </c>
      <c r="C375" s="95" t="s">
        <v>342</v>
      </c>
      <c r="D375" s="95"/>
      <c r="E375" s="95"/>
      <c r="F375" s="95"/>
      <c r="G375" s="95"/>
      <c r="H375" s="95"/>
      <c r="I375" s="95"/>
      <c r="J375" s="95"/>
      <c r="K375" s="95"/>
      <c r="L375" s="95">
        <v>0.2</v>
      </c>
      <c r="M375" s="95"/>
      <c r="N375" s="95"/>
      <c r="O375" s="95"/>
      <c r="P375" s="95">
        <v>2</v>
      </c>
      <c r="Q375" s="95"/>
      <c r="R375" s="95"/>
      <c r="S375" s="95"/>
      <c r="T375" s="95"/>
      <c r="U375" s="95"/>
      <c r="V375" s="96"/>
      <c r="W375" s="96"/>
      <c r="X375" s="105" t="s">
        <v>356</v>
      </c>
      <c r="Y375" s="95"/>
      <c r="Z375" s="95"/>
      <c r="AA375" s="95"/>
      <c r="AB375" s="116"/>
      <c r="AC375" s="94" t="s">
        <v>50</v>
      </c>
    </row>
    <row r="376" spans="1:29" s="107" customFormat="1" ht="13.5" customHeight="1">
      <c r="A376" s="74"/>
      <c r="B376" s="73"/>
      <c r="C376" s="2" t="s">
        <v>101</v>
      </c>
      <c r="D376" s="51"/>
      <c r="E376" s="51"/>
      <c r="F376" s="51"/>
      <c r="G376" s="74"/>
      <c r="H376" s="74"/>
      <c r="I376" s="75"/>
      <c r="J376" s="75"/>
      <c r="K376" s="76"/>
      <c r="L376" s="77"/>
      <c r="M376" s="78"/>
      <c r="N376" s="52"/>
      <c r="O376" s="52"/>
      <c r="P376" s="52"/>
      <c r="Q376" s="52"/>
      <c r="R376" s="52"/>
      <c r="S376" s="52"/>
      <c r="T376" s="52"/>
      <c r="U376" s="52"/>
      <c r="V376" s="52"/>
      <c r="W376" s="106">
        <f>SUM(W3:W375)</f>
        <v>12.6669419759916</v>
      </c>
      <c r="X376" s="52"/>
      <c r="Y376" s="52"/>
      <c r="Z376" s="52"/>
      <c r="AA376" s="52"/>
      <c r="AB376" s="87">
        <f>SUM(AB3:AB375)</f>
        <v>0</v>
      </c>
      <c r="AC376" s="88">
        <f>SUM(AC3:AC375)</f>
        <v>7.196999999999999</v>
      </c>
    </row>
    <row r="377" spans="1:28" ht="13.5">
      <c r="A377" s="3"/>
      <c r="B377" s="4"/>
      <c r="C377" s="5"/>
      <c r="D377" s="4"/>
      <c r="E377" s="4"/>
      <c r="F377" s="4"/>
      <c r="G377" s="4"/>
      <c r="H377" s="4"/>
      <c r="I377" s="4"/>
      <c r="J377" s="4"/>
      <c r="K377" s="4"/>
      <c r="L377" s="6"/>
      <c r="M377" s="6"/>
      <c r="N377" s="4"/>
      <c r="O377" s="4"/>
      <c r="P377" s="4"/>
      <c r="Q377" s="4"/>
      <c r="R377" s="4"/>
      <c r="S377" s="4"/>
      <c r="T377" s="4"/>
      <c r="U377" s="4"/>
      <c r="V377" s="3"/>
      <c r="W377" s="3"/>
      <c r="X377" s="3"/>
      <c r="Y377" s="3"/>
      <c r="Z377" s="3"/>
      <c r="AA377" s="4"/>
      <c r="AB377" s="59"/>
    </row>
    <row r="378" spans="1:28" ht="45" customHeight="1">
      <c r="A378" s="154" t="s">
        <v>102</v>
      </c>
      <c r="B378" s="154"/>
      <c r="C378" s="65" t="s">
        <v>103</v>
      </c>
      <c r="D378" s="155" t="s">
        <v>104</v>
      </c>
      <c r="E378" s="156"/>
      <c r="F378" s="156"/>
      <c r="G378" s="156"/>
      <c r="H378" s="156"/>
      <c r="I378" s="156"/>
      <c r="J378" s="156"/>
      <c r="K378" s="157"/>
      <c r="L378" s="155" t="s">
        <v>105</v>
      </c>
      <c r="M378" s="156"/>
      <c r="N378" s="156"/>
      <c r="O378" s="157"/>
      <c r="P378" s="166" t="s">
        <v>106</v>
      </c>
      <c r="Q378" s="166"/>
      <c r="R378" s="166"/>
      <c r="S378" s="166"/>
      <c r="T378" s="4"/>
      <c r="U378" s="4"/>
      <c r="V378" s="3"/>
      <c r="W378" s="3"/>
      <c r="X378" s="3"/>
      <c r="Y378" s="3"/>
      <c r="Z378" s="3"/>
      <c r="AA378" s="4"/>
      <c r="AB378" s="59"/>
    </row>
    <row r="379" spans="1:28" ht="57" customHeight="1">
      <c r="A379" s="162" t="s">
        <v>349</v>
      </c>
      <c r="B379" s="163"/>
      <c r="C379" s="7" t="s">
        <v>107</v>
      </c>
      <c r="D379" s="158">
        <f>AC376</f>
        <v>7.196999999999999</v>
      </c>
      <c r="E379" s="159"/>
      <c r="F379" s="159"/>
      <c r="G379" s="159"/>
      <c r="H379" s="159"/>
      <c r="I379" s="159"/>
      <c r="J379" s="159"/>
      <c r="K379" s="160"/>
      <c r="L379" s="179"/>
      <c r="M379" s="180"/>
      <c r="N379" s="180"/>
      <c r="O379" s="181"/>
      <c r="P379" s="167">
        <f>L379*D379</f>
        <v>0</v>
      </c>
      <c r="Q379" s="168"/>
      <c r="R379" s="168"/>
      <c r="S379" s="169"/>
      <c r="T379" s="4"/>
      <c r="U379" s="4"/>
      <c r="V379" s="3"/>
      <c r="W379" s="3"/>
      <c r="X379" s="3"/>
      <c r="Y379" s="3"/>
      <c r="Z379" s="3"/>
      <c r="AA379" s="4"/>
      <c r="AB379" s="59"/>
    </row>
    <row r="380" spans="1:28" ht="81.75" customHeight="1">
      <c r="A380" s="154" t="s">
        <v>108</v>
      </c>
      <c r="B380" s="154"/>
      <c r="C380" s="64" t="s">
        <v>109</v>
      </c>
      <c r="D380" s="161">
        <v>72</v>
      </c>
      <c r="E380" s="159"/>
      <c r="F380" s="159"/>
      <c r="G380" s="159"/>
      <c r="H380" s="159"/>
      <c r="I380" s="159"/>
      <c r="J380" s="159"/>
      <c r="K380" s="160"/>
      <c r="L380" s="179"/>
      <c r="M380" s="180"/>
      <c r="N380" s="180"/>
      <c r="O380" s="181"/>
      <c r="P380" s="167">
        <f aca="true" t="shared" si="0" ref="P380:P381">L380*D380</f>
        <v>0</v>
      </c>
      <c r="Q380" s="168"/>
      <c r="R380" s="168"/>
      <c r="S380" s="169"/>
      <c r="T380" s="4"/>
      <c r="U380" s="4"/>
      <c r="V380" s="3"/>
      <c r="W380" s="3"/>
      <c r="X380" s="3"/>
      <c r="Y380" s="3"/>
      <c r="Z380" s="3"/>
      <c r="AA380" s="4"/>
      <c r="AB380" s="59"/>
    </row>
    <row r="381" spans="1:28" ht="60.75" customHeight="1">
      <c r="A381" s="154" t="s">
        <v>110</v>
      </c>
      <c r="B381" s="154"/>
      <c r="C381" s="64" t="s">
        <v>111</v>
      </c>
      <c r="D381" s="161">
        <f>D380*0.6</f>
        <v>43.199999999999996</v>
      </c>
      <c r="E381" s="159"/>
      <c r="F381" s="159"/>
      <c r="G381" s="159"/>
      <c r="H381" s="159"/>
      <c r="I381" s="159"/>
      <c r="J381" s="159"/>
      <c r="K381" s="160"/>
      <c r="L381" s="182"/>
      <c r="M381" s="183"/>
      <c r="N381" s="183"/>
      <c r="O381" s="184"/>
      <c r="P381" s="167">
        <f t="shared" si="0"/>
        <v>0</v>
      </c>
      <c r="Q381" s="168"/>
      <c r="R381" s="168"/>
      <c r="S381" s="169"/>
      <c r="T381" s="4"/>
      <c r="U381" s="4"/>
      <c r="V381" s="3"/>
      <c r="W381" s="3"/>
      <c r="X381" s="3"/>
      <c r="Y381" s="3"/>
      <c r="Z381" s="3"/>
      <c r="AA381" s="4"/>
      <c r="AB381" s="59"/>
    </row>
    <row r="382" spans="1:28" ht="14.25" thickBot="1">
      <c r="A382" s="3"/>
      <c r="B382" s="4"/>
      <c r="C382" s="5"/>
      <c r="D382" s="4"/>
      <c r="E382" s="4"/>
      <c r="F382" s="4"/>
      <c r="G382" s="4"/>
      <c r="H382" s="4"/>
      <c r="I382" s="4"/>
      <c r="J382" s="4"/>
      <c r="K382" s="4"/>
      <c r="L382" s="6"/>
      <c r="M382" s="6"/>
      <c r="N382" s="4"/>
      <c r="O382" s="4"/>
      <c r="P382" s="4"/>
      <c r="Q382" s="4"/>
      <c r="R382" s="4"/>
      <c r="S382" s="4"/>
      <c r="T382" s="4"/>
      <c r="U382" s="4"/>
      <c r="V382" s="3"/>
      <c r="W382" s="3"/>
      <c r="X382" s="3"/>
      <c r="Y382" s="3"/>
      <c r="Z382" s="3"/>
      <c r="AA382" s="4"/>
      <c r="AB382" s="59"/>
    </row>
    <row r="383" spans="1:28" ht="24" customHeight="1" thickBot="1">
      <c r="A383" s="109"/>
      <c r="B383" s="79"/>
      <c r="C383" s="178" t="s">
        <v>112</v>
      </c>
      <c r="D383" s="178"/>
      <c r="E383" s="178"/>
      <c r="F383" s="70"/>
      <c r="G383" s="80"/>
      <c r="H383" s="80"/>
      <c r="I383" s="81"/>
      <c r="J383" s="81"/>
      <c r="K383" s="71"/>
      <c r="L383" s="82"/>
      <c r="M383" s="82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2">
        <f>AB376+P379+P380+P381</f>
        <v>0</v>
      </c>
      <c r="Y383" s="50"/>
      <c r="Z383" s="50"/>
      <c r="AA383" s="53"/>
      <c r="AB383" s="60"/>
    </row>
    <row r="384" spans="1:29" ht="67.5" customHeight="1">
      <c r="A384" s="55" t="s">
        <v>113</v>
      </c>
      <c r="B384" s="170" t="s">
        <v>358</v>
      </c>
      <c r="C384" s="170"/>
      <c r="D384" s="170"/>
      <c r="E384" s="170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</row>
  </sheetData>
  <mergeCells count="2112">
    <mergeCell ref="A1:AC1"/>
    <mergeCell ref="R266:R267"/>
    <mergeCell ref="S266:S267"/>
    <mergeCell ref="T266:T267"/>
    <mergeCell ref="U266:U267"/>
    <mergeCell ref="V266:V267"/>
    <mergeCell ref="W266:W267"/>
    <mergeCell ref="AC266:AC267"/>
    <mergeCell ref="C383:E383"/>
    <mergeCell ref="L378:O378"/>
    <mergeCell ref="L379:O379"/>
    <mergeCell ref="L380:O380"/>
    <mergeCell ref="L381:O381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T259:T260"/>
    <mergeCell ref="U259:U260"/>
    <mergeCell ref="W259:W260"/>
    <mergeCell ref="AC259:AC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R261:R262"/>
    <mergeCell ref="S261:S262"/>
    <mergeCell ref="T261:T262"/>
    <mergeCell ref="U261:U262"/>
    <mergeCell ref="V261:V262"/>
    <mergeCell ref="W261:W262"/>
    <mergeCell ref="AC261:AC262"/>
    <mergeCell ref="R255:R256"/>
    <mergeCell ref="S255:S256"/>
    <mergeCell ref="T255:T256"/>
    <mergeCell ref="U255:U256"/>
    <mergeCell ref="V255:V256"/>
    <mergeCell ref="W255:W256"/>
    <mergeCell ref="X255:X256"/>
    <mergeCell ref="Y255:Y256"/>
    <mergeCell ref="Z255:Z256"/>
    <mergeCell ref="AA255:AA256"/>
    <mergeCell ref="AB255:AB256"/>
    <mergeCell ref="AC255:AC256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Q260"/>
    <mergeCell ref="R259:R260"/>
    <mergeCell ref="S259:S260"/>
    <mergeCell ref="V259:V260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T247:T248"/>
    <mergeCell ref="U247:U248"/>
    <mergeCell ref="V247:V248"/>
    <mergeCell ref="W247:W248"/>
    <mergeCell ref="AC247:AC248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AC253:AC254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AC231:AC232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M244:M246"/>
    <mergeCell ref="N244:N246"/>
    <mergeCell ref="O244:O246"/>
    <mergeCell ref="P244:P246"/>
    <mergeCell ref="U244:U246"/>
    <mergeCell ref="V244:V246"/>
    <mergeCell ref="W244:W246"/>
    <mergeCell ref="AC244:AC246"/>
    <mergeCell ref="W224:W225"/>
    <mergeCell ref="U224:U225"/>
    <mergeCell ref="V224:V225"/>
    <mergeCell ref="R224:R225"/>
    <mergeCell ref="S224:S225"/>
    <mergeCell ref="T224:T225"/>
    <mergeCell ref="D224:D225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S231:S232"/>
    <mergeCell ref="T231:T232"/>
    <mergeCell ref="U231:U232"/>
    <mergeCell ref="V231:V232"/>
    <mergeCell ref="W231:W232"/>
    <mergeCell ref="V220:V222"/>
    <mergeCell ref="W220:W222"/>
    <mergeCell ref="AC220:AC222"/>
    <mergeCell ref="A216:A218"/>
    <mergeCell ref="B216:B218"/>
    <mergeCell ref="C216:C218"/>
    <mergeCell ref="D216:D218"/>
    <mergeCell ref="AC224:AC225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L226:L228"/>
    <mergeCell ref="M226:M228"/>
    <mergeCell ref="N226:N228"/>
    <mergeCell ref="O226:O228"/>
    <mergeCell ref="P226:P228"/>
    <mergeCell ref="Q226:Q228"/>
    <mergeCell ref="R226:R228"/>
    <mergeCell ref="S226:S228"/>
    <mergeCell ref="T226:T228"/>
    <mergeCell ref="U226:U228"/>
    <mergeCell ref="V226:V228"/>
    <mergeCell ref="W226:W228"/>
    <mergeCell ref="AC226:AC228"/>
    <mergeCell ref="S211:S213"/>
    <mergeCell ref="T211:T213"/>
    <mergeCell ref="U211:U213"/>
    <mergeCell ref="V211:V213"/>
    <mergeCell ref="W211:W213"/>
    <mergeCell ref="AC211:AC213"/>
    <mergeCell ref="A208:A210"/>
    <mergeCell ref="U216:U218"/>
    <mergeCell ref="V216:V218"/>
    <mergeCell ref="W216:W218"/>
    <mergeCell ref="AC216:AC218"/>
    <mergeCell ref="A220:A222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L220:L222"/>
    <mergeCell ref="M220:M222"/>
    <mergeCell ref="N220:N222"/>
    <mergeCell ref="O220:O222"/>
    <mergeCell ref="P220:P222"/>
    <mergeCell ref="Q220:Q222"/>
    <mergeCell ref="R220:R222"/>
    <mergeCell ref="S220:S222"/>
    <mergeCell ref="T220:T222"/>
    <mergeCell ref="U220:U222"/>
    <mergeCell ref="K203:K205"/>
    <mergeCell ref="L203:L205"/>
    <mergeCell ref="M203:M205"/>
    <mergeCell ref="N203:N205"/>
    <mergeCell ref="O203:O205"/>
    <mergeCell ref="P203:P205"/>
    <mergeCell ref="Q203:Q205"/>
    <mergeCell ref="R208:R210"/>
    <mergeCell ref="S208:S210"/>
    <mergeCell ref="T208:T210"/>
    <mergeCell ref="U208:U210"/>
    <mergeCell ref="V208:V210"/>
    <mergeCell ref="W208:W210"/>
    <mergeCell ref="AC208:AC210"/>
    <mergeCell ref="A211:A213"/>
    <mergeCell ref="B211:B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K211:K213"/>
    <mergeCell ref="L211:L213"/>
    <mergeCell ref="M211:M213"/>
    <mergeCell ref="N211:N213"/>
    <mergeCell ref="O211:O213"/>
    <mergeCell ref="P211:P213"/>
    <mergeCell ref="Q211:Q213"/>
    <mergeCell ref="R211:R213"/>
    <mergeCell ref="T206:T207"/>
    <mergeCell ref="U206:U207"/>
    <mergeCell ref="V206:V207"/>
    <mergeCell ref="W206:W207"/>
    <mergeCell ref="AC206:AC207"/>
    <mergeCell ref="A203:A205"/>
    <mergeCell ref="B203:B205"/>
    <mergeCell ref="B208:B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L208:L210"/>
    <mergeCell ref="M208:M210"/>
    <mergeCell ref="N208:N210"/>
    <mergeCell ref="O208:O210"/>
    <mergeCell ref="P208:P210"/>
    <mergeCell ref="Q208:Q210"/>
    <mergeCell ref="R203:R205"/>
    <mergeCell ref="C203:C205"/>
    <mergeCell ref="D203:D205"/>
    <mergeCell ref="E203:E205"/>
    <mergeCell ref="F203:F205"/>
    <mergeCell ref="G203:G205"/>
    <mergeCell ref="H203:H205"/>
    <mergeCell ref="I203:I205"/>
    <mergeCell ref="J203:J205"/>
    <mergeCell ref="S200:S202"/>
    <mergeCell ref="T200:T202"/>
    <mergeCell ref="U200:U202"/>
    <mergeCell ref="V200:V202"/>
    <mergeCell ref="W200:W202"/>
    <mergeCell ref="AC200:AC202"/>
    <mergeCell ref="A197:A199"/>
    <mergeCell ref="S203:S205"/>
    <mergeCell ref="T203:T205"/>
    <mergeCell ref="U203:U205"/>
    <mergeCell ref="V203:V205"/>
    <mergeCell ref="W203:W205"/>
    <mergeCell ref="AC203:AC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R206:R207"/>
    <mergeCell ref="S206:S207"/>
    <mergeCell ref="K190:K193"/>
    <mergeCell ref="L190:L193"/>
    <mergeCell ref="M190:M193"/>
    <mergeCell ref="N190:N193"/>
    <mergeCell ref="O190:O193"/>
    <mergeCell ref="P190:P193"/>
    <mergeCell ref="Q190:Q193"/>
    <mergeCell ref="R197:R199"/>
    <mergeCell ref="S197:S199"/>
    <mergeCell ref="T197:T199"/>
    <mergeCell ref="U197:U199"/>
    <mergeCell ref="V197:V199"/>
    <mergeCell ref="W197:W199"/>
    <mergeCell ref="AC197:AC19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L200:L202"/>
    <mergeCell ref="M200:M202"/>
    <mergeCell ref="N200:N202"/>
    <mergeCell ref="O200:O202"/>
    <mergeCell ref="P200:P202"/>
    <mergeCell ref="Q200:Q202"/>
    <mergeCell ref="R200:R202"/>
    <mergeCell ref="T194:T196"/>
    <mergeCell ref="U194:U196"/>
    <mergeCell ref="V194:V196"/>
    <mergeCell ref="W194:W196"/>
    <mergeCell ref="AC194:AC196"/>
    <mergeCell ref="A190:A193"/>
    <mergeCell ref="B190:B193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O197:O199"/>
    <mergeCell ref="P197:P199"/>
    <mergeCell ref="Q197:Q199"/>
    <mergeCell ref="R190:R193"/>
    <mergeCell ref="C190:C193"/>
    <mergeCell ref="D190:D193"/>
    <mergeCell ref="E190:E193"/>
    <mergeCell ref="F190:F193"/>
    <mergeCell ref="G190:G193"/>
    <mergeCell ref="H190:H193"/>
    <mergeCell ref="I190:I193"/>
    <mergeCell ref="J190:J193"/>
    <mergeCell ref="R187:R189"/>
    <mergeCell ref="S187:S189"/>
    <mergeCell ref="T187:T189"/>
    <mergeCell ref="U187:U189"/>
    <mergeCell ref="V187:V189"/>
    <mergeCell ref="W187:W189"/>
    <mergeCell ref="AC187:AC189"/>
    <mergeCell ref="S190:S193"/>
    <mergeCell ref="T190:T193"/>
    <mergeCell ref="U190:U193"/>
    <mergeCell ref="V190:V193"/>
    <mergeCell ref="W190:W193"/>
    <mergeCell ref="AC190:AC193"/>
    <mergeCell ref="A194:A196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N194:N196"/>
    <mergeCell ref="O194:O196"/>
    <mergeCell ref="P194:P196"/>
    <mergeCell ref="Q194:Q196"/>
    <mergeCell ref="R194:R196"/>
    <mergeCell ref="S194:S196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M187:M189"/>
    <mergeCell ref="N187:N189"/>
    <mergeCell ref="O187:O189"/>
    <mergeCell ref="P187:P189"/>
    <mergeCell ref="Q187:Q189"/>
    <mergeCell ref="AC181:AC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N184:N186"/>
    <mergeCell ref="O184:O186"/>
    <mergeCell ref="P184:P186"/>
    <mergeCell ref="Q184:Q186"/>
    <mergeCell ref="R184:R186"/>
    <mergeCell ref="S184:S186"/>
    <mergeCell ref="T184:T186"/>
    <mergeCell ref="U184:U186"/>
    <mergeCell ref="V184:V186"/>
    <mergeCell ref="W184:W186"/>
    <mergeCell ref="AC184:AC186"/>
    <mergeCell ref="AC176:AC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L180"/>
    <mergeCell ref="M178:M180"/>
    <mergeCell ref="N178:N180"/>
    <mergeCell ref="O178:O180"/>
    <mergeCell ref="P178:P180"/>
    <mergeCell ref="Q178:Q180"/>
    <mergeCell ref="R178:R180"/>
    <mergeCell ref="S178:S180"/>
    <mergeCell ref="T178:T180"/>
    <mergeCell ref="U178:U180"/>
    <mergeCell ref="V178:V180"/>
    <mergeCell ref="W178:W180"/>
    <mergeCell ref="AC178:AC180"/>
    <mergeCell ref="S176:S177"/>
    <mergeCell ref="T176:T177"/>
    <mergeCell ref="F176:F177"/>
    <mergeCell ref="H176:H177"/>
    <mergeCell ref="U176:U177"/>
    <mergeCell ref="V176:V177"/>
    <mergeCell ref="W176:W177"/>
    <mergeCell ref="S169:S171"/>
    <mergeCell ref="T169:T171"/>
    <mergeCell ref="U169:U171"/>
    <mergeCell ref="V169:V171"/>
    <mergeCell ref="W169:W171"/>
    <mergeCell ref="AC169:AC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N172:N174"/>
    <mergeCell ref="O172:O174"/>
    <mergeCell ref="P172:P174"/>
    <mergeCell ref="Q172:Q174"/>
    <mergeCell ref="R172:R174"/>
    <mergeCell ref="S172:S174"/>
    <mergeCell ref="T172:T174"/>
    <mergeCell ref="AC172:AC174"/>
    <mergeCell ref="R169:R171"/>
    <mergeCell ref="R162:R163"/>
    <mergeCell ref="S162:S163"/>
    <mergeCell ref="T162:T163"/>
    <mergeCell ref="U162:U163"/>
    <mergeCell ref="V162:V163"/>
    <mergeCell ref="W162:W163"/>
    <mergeCell ref="AC162:AC163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AC167:AC168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A155:A156"/>
    <mergeCell ref="I160:I161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AC160:AC161"/>
    <mergeCell ref="U141:U142"/>
    <mergeCell ref="R155:R156"/>
    <mergeCell ref="S155:S156"/>
    <mergeCell ref="T155:T156"/>
    <mergeCell ref="U155:U156"/>
    <mergeCell ref="V155:V156"/>
    <mergeCell ref="W155:W156"/>
    <mergeCell ref="AC155:AC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AC157:AC158"/>
    <mergeCell ref="V148:V149"/>
    <mergeCell ref="W148:W149"/>
    <mergeCell ref="AC148:AC149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AC141:AC142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U136:U137"/>
    <mergeCell ref="V136:V137"/>
    <mergeCell ref="W136:W137"/>
    <mergeCell ref="AC136:AC137"/>
    <mergeCell ref="Q134:Q135"/>
    <mergeCell ref="R134:R135"/>
    <mergeCell ref="N134:N135"/>
    <mergeCell ref="M138:M140"/>
    <mergeCell ref="N138:N140"/>
    <mergeCell ref="O138:O140"/>
    <mergeCell ref="P138:P140"/>
    <mergeCell ref="Q138:Q140"/>
    <mergeCell ref="R138:R140"/>
    <mergeCell ref="S138:S140"/>
    <mergeCell ref="T138:T140"/>
    <mergeCell ref="U138:U140"/>
    <mergeCell ref="V138:V140"/>
    <mergeCell ref="W138:W140"/>
    <mergeCell ref="AC138:AC140"/>
    <mergeCell ref="S134:S135"/>
    <mergeCell ref="T134:T135"/>
    <mergeCell ref="U134:U135"/>
    <mergeCell ref="V134:V135"/>
    <mergeCell ref="W134:W135"/>
    <mergeCell ref="R132:R133"/>
    <mergeCell ref="S132:S133"/>
    <mergeCell ref="T132:T133"/>
    <mergeCell ref="U132:U133"/>
    <mergeCell ref="V132:V133"/>
    <mergeCell ref="W132:W133"/>
    <mergeCell ref="AC132:AC133"/>
    <mergeCell ref="F134:F135"/>
    <mergeCell ref="H134:H135"/>
    <mergeCell ref="J134:J135"/>
    <mergeCell ref="O134:O135"/>
    <mergeCell ref="AC134:AC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Q126:Q129"/>
    <mergeCell ref="R126:R129"/>
    <mergeCell ref="S126:S129"/>
    <mergeCell ref="T126:T129"/>
    <mergeCell ref="U126:U129"/>
    <mergeCell ref="V126:V129"/>
    <mergeCell ref="W126:W129"/>
    <mergeCell ref="AC126:AC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AC130:AC131"/>
    <mergeCell ref="AC121:AC122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N123:N125"/>
    <mergeCell ref="O123:O125"/>
    <mergeCell ref="P123:P125"/>
    <mergeCell ref="Q123:Q125"/>
    <mergeCell ref="R123:R125"/>
    <mergeCell ref="S123:S125"/>
    <mergeCell ref="T123:T125"/>
    <mergeCell ref="U123:U125"/>
    <mergeCell ref="V123:V125"/>
    <mergeCell ref="W123:W125"/>
    <mergeCell ref="AC123:AC125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W116:W117"/>
    <mergeCell ref="R121:R122"/>
    <mergeCell ref="S121:S122"/>
    <mergeCell ref="T121:T122"/>
    <mergeCell ref="U121:U122"/>
    <mergeCell ref="V121:V122"/>
    <mergeCell ref="W121:W122"/>
    <mergeCell ref="AC116:AC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M118:M120"/>
    <mergeCell ref="N118:N120"/>
    <mergeCell ref="O118:O120"/>
    <mergeCell ref="P118:P120"/>
    <mergeCell ref="Q118:Q120"/>
    <mergeCell ref="R118:R120"/>
    <mergeCell ref="S118:S120"/>
    <mergeCell ref="T118:T120"/>
    <mergeCell ref="U118:U120"/>
    <mergeCell ref="V118:V120"/>
    <mergeCell ref="W118:W120"/>
    <mergeCell ref="AC118:AC120"/>
    <mergeCell ref="O114:O115"/>
    <mergeCell ref="P114:P115"/>
    <mergeCell ref="Q114:Q115"/>
    <mergeCell ref="R114:R115"/>
    <mergeCell ref="S114:S115"/>
    <mergeCell ref="T114:T115"/>
    <mergeCell ref="U114:U115"/>
    <mergeCell ref="V114:V115"/>
    <mergeCell ref="W114:W115"/>
    <mergeCell ref="AC114:AC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S108:S109"/>
    <mergeCell ref="T108:T109"/>
    <mergeCell ref="U108:U109"/>
    <mergeCell ref="V108:V109"/>
    <mergeCell ref="W108:W109"/>
    <mergeCell ref="AC108:AC109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J110:J113"/>
    <mergeCell ref="K110:K113"/>
    <mergeCell ref="L110:L113"/>
    <mergeCell ref="M110:M113"/>
    <mergeCell ref="N110:N113"/>
    <mergeCell ref="O110:O113"/>
    <mergeCell ref="P110:P113"/>
    <mergeCell ref="Q110:Q113"/>
    <mergeCell ref="R110:R113"/>
    <mergeCell ref="S110:S113"/>
    <mergeCell ref="T110:T113"/>
    <mergeCell ref="U110:U113"/>
    <mergeCell ref="V110:V113"/>
    <mergeCell ref="W110:W113"/>
    <mergeCell ref="AC110:AC113"/>
    <mergeCell ref="A108:A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3:R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8:R109"/>
    <mergeCell ref="S103:S104"/>
    <mergeCell ref="T103:T104"/>
    <mergeCell ref="U103:U104"/>
    <mergeCell ref="V103:V104"/>
    <mergeCell ref="W103:W104"/>
    <mergeCell ref="AC103:AC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N105:N107"/>
    <mergeCell ref="O105:O107"/>
    <mergeCell ref="P105:P107"/>
    <mergeCell ref="Q105:Q107"/>
    <mergeCell ref="R105:R107"/>
    <mergeCell ref="S105:S107"/>
    <mergeCell ref="T105:T107"/>
    <mergeCell ref="U105:U107"/>
    <mergeCell ref="V105:V107"/>
    <mergeCell ref="W105:W107"/>
    <mergeCell ref="AC105:AC107"/>
    <mergeCell ref="A103:A104"/>
    <mergeCell ref="B103:B104"/>
    <mergeCell ref="T99:T100"/>
    <mergeCell ref="U99:U100"/>
    <mergeCell ref="V99:V100"/>
    <mergeCell ref="W99:W100"/>
    <mergeCell ref="AC99:AC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AC101:AC102"/>
    <mergeCell ref="A99:A100"/>
    <mergeCell ref="B99:B100"/>
    <mergeCell ref="C99:C100"/>
    <mergeCell ref="K99:K100"/>
    <mergeCell ref="L99:L100"/>
    <mergeCell ref="M99:M100"/>
    <mergeCell ref="N99:N100"/>
    <mergeCell ref="O99:O100"/>
    <mergeCell ref="P99:P100"/>
    <mergeCell ref="Q99:Q100"/>
    <mergeCell ref="S92:S94"/>
    <mergeCell ref="R99:R100"/>
    <mergeCell ref="S99:S100"/>
    <mergeCell ref="R92:R94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P92:P94"/>
    <mergeCell ref="Q92:Q94"/>
    <mergeCell ref="T92:T94"/>
    <mergeCell ref="U92:U94"/>
    <mergeCell ref="V92:V94"/>
    <mergeCell ref="W92:W94"/>
    <mergeCell ref="AC92:AC94"/>
    <mergeCell ref="A95:A98"/>
    <mergeCell ref="B95:B98"/>
    <mergeCell ref="C95:C98"/>
    <mergeCell ref="D95:D98"/>
    <mergeCell ref="E95:E98"/>
    <mergeCell ref="F95:F98"/>
    <mergeCell ref="G95:G98"/>
    <mergeCell ref="H95:H98"/>
    <mergeCell ref="I95:I98"/>
    <mergeCell ref="J95:J98"/>
    <mergeCell ref="K95:K98"/>
    <mergeCell ref="L95:L98"/>
    <mergeCell ref="M95:M98"/>
    <mergeCell ref="N95:N98"/>
    <mergeCell ref="O95:O98"/>
    <mergeCell ref="P95:P98"/>
    <mergeCell ref="Q95:Q98"/>
    <mergeCell ref="R95:R98"/>
    <mergeCell ref="S95:S98"/>
    <mergeCell ref="T95:T98"/>
    <mergeCell ref="U95:U98"/>
    <mergeCell ref="V95:V98"/>
    <mergeCell ref="W95:W98"/>
    <mergeCell ref="AC95:AC98"/>
    <mergeCell ref="A92:A94"/>
    <mergeCell ref="B92:B94"/>
    <mergeCell ref="C92:C94"/>
    <mergeCell ref="S87:S89"/>
    <mergeCell ref="T87:T89"/>
    <mergeCell ref="U87:U89"/>
    <mergeCell ref="V87:V89"/>
    <mergeCell ref="W87:W89"/>
    <mergeCell ref="AC87:AC89"/>
    <mergeCell ref="A83:A84"/>
    <mergeCell ref="B83:B84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AC90:AC91"/>
    <mergeCell ref="Q83:Q84"/>
    <mergeCell ref="R83:R84"/>
    <mergeCell ref="Q85:Q86"/>
    <mergeCell ref="R85:R86"/>
    <mergeCell ref="M85:M86"/>
    <mergeCell ref="S83:S84"/>
    <mergeCell ref="T83:T84"/>
    <mergeCell ref="A85:A86"/>
    <mergeCell ref="B85:B86"/>
    <mergeCell ref="C85:C86"/>
    <mergeCell ref="V77:V79"/>
    <mergeCell ref="W77:W79"/>
    <mergeCell ref="AC77:AC79"/>
    <mergeCell ref="F80:F82"/>
    <mergeCell ref="H80:H82"/>
    <mergeCell ref="J80:J82"/>
    <mergeCell ref="O80:O82"/>
    <mergeCell ref="AC80:AC82"/>
    <mergeCell ref="W80:W82"/>
    <mergeCell ref="AC83:AC84"/>
    <mergeCell ref="F85:F86"/>
    <mergeCell ref="H85:H86"/>
    <mergeCell ref="J85:J86"/>
    <mergeCell ref="O85:O86"/>
    <mergeCell ref="AC85:AC86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P87:P89"/>
    <mergeCell ref="Q87:Q89"/>
    <mergeCell ref="S71:S73"/>
    <mergeCell ref="T71:T73"/>
    <mergeCell ref="U71:U73"/>
    <mergeCell ref="V71:V73"/>
    <mergeCell ref="W71:W73"/>
    <mergeCell ref="AC71:AC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S74:S76"/>
    <mergeCell ref="T74:T76"/>
    <mergeCell ref="U74:U76"/>
    <mergeCell ref="V74:V76"/>
    <mergeCell ref="W74:W76"/>
    <mergeCell ref="AC74:AC76"/>
    <mergeCell ref="B71:B73"/>
    <mergeCell ref="C71:C73"/>
    <mergeCell ref="W66:W68"/>
    <mergeCell ref="AC66:AC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AC69:AC70"/>
    <mergeCell ref="R66:R68"/>
    <mergeCell ref="S66:S68"/>
    <mergeCell ref="T66:T68"/>
    <mergeCell ref="U66:U68"/>
    <mergeCell ref="V66:V68"/>
    <mergeCell ref="AC60:AC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N63:N65"/>
    <mergeCell ref="O63:O65"/>
    <mergeCell ref="P63:P65"/>
    <mergeCell ref="Q63:Q65"/>
    <mergeCell ref="R63:R65"/>
    <mergeCell ref="S63:S65"/>
    <mergeCell ref="T63:T65"/>
    <mergeCell ref="U63:U65"/>
    <mergeCell ref="V63:V65"/>
    <mergeCell ref="W63:W65"/>
    <mergeCell ref="AC63:AC65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AC57:AC58"/>
    <mergeCell ref="A60:A62"/>
    <mergeCell ref="B60:B62"/>
    <mergeCell ref="C60:C62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N60:N62"/>
    <mergeCell ref="O60:O62"/>
    <mergeCell ref="P60:P62"/>
    <mergeCell ref="Q60:Q62"/>
    <mergeCell ref="R60:R62"/>
    <mergeCell ref="S60:S62"/>
    <mergeCell ref="T60:T62"/>
    <mergeCell ref="F52:F53"/>
    <mergeCell ref="H52:H53"/>
    <mergeCell ref="J52:J53"/>
    <mergeCell ref="O52:O53"/>
    <mergeCell ref="AC52:AC53"/>
    <mergeCell ref="A54:A56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S54:S56"/>
    <mergeCell ref="T54:T56"/>
    <mergeCell ref="U54:U56"/>
    <mergeCell ref="V54:V56"/>
    <mergeCell ref="W54:W56"/>
    <mergeCell ref="AC54:AC56"/>
    <mergeCell ref="D52:D53"/>
    <mergeCell ref="O47:O48"/>
    <mergeCell ref="AC47:AC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P49:P51"/>
    <mergeCell ref="Q49:Q51"/>
    <mergeCell ref="R49:R51"/>
    <mergeCell ref="S49:S51"/>
    <mergeCell ref="T49:T51"/>
    <mergeCell ref="U49:U51"/>
    <mergeCell ref="V49:V51"/>
    <mergeCell ref="W49:W51"/>
    <mergeCell ref="AC49:AC51"/>
    <mergeCell ref="V47:V48"/>
    <mergeCell ref="W47:W48"/>
    <mergeCell ref="R40:R41"/>
    <mergeCell ref="S40:S41"/>
    <mergeCell ref="T40:T41"/>
    <mergeCell ref="U40:U41"/>
    <mergeCell ref="V40:V41"/>
    <mergeCell ref="W40:W41"/>
    <mergeCell ref="AC40:AC41"/>
    <mergeCell ref="F42:F43"/>
    <mergeCell ref="H42:H43"/>
    <mergeCell ref="J42:J43"/>
    <mergeCell ref="O42:O43"/>
    <mergeCell ref="AC42:AC43"/>
    <mergeCell ref="A44:A46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V35:V36"/>
    <mergeCell ref="W35:W36"/>
    <mergeCell ref="AC35:AC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W37:W39"/>
    <mergeCell ref="AC37:AC39"/>
    <mergeCell ref="A35:A36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R35:R36"/>
    <mergeCell ref="S35:S36"/>
    <mergeCell ref="T35:T36"/>
    <mergeCell ref="U35:U36"/>
    <mergeCell ref="Q31:Q32"/>
    <mergeCell ref="R31:R32"/>
    <mergeCell ref="S31:S32"/>
    <mergeCell ref="T31:T32"/>
    <mergeCell ref="U31:U32"/>
    <mergeCell ref="V31:V32"/>
    <mergeCell ref="W31:W32"/>
    <mergeCell ref="AC31:AC32"/>
    <mergeCell ref="A29:A30"/>
    <mergeCell ref="B29:B30"/>
    <mergeCell ref="C29:C30"/>
    <mergeCell ref="D29:D30"/>
    <mergeCell ref="E29:E30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U29:U30"/>
    <mergeCell ref="F29:F30"/>
    <mergeCell ref="G29:G30"/>
    <mergeCell ref="R26:R27"/>
    <mergeCell ref="S26:S27"/>
    <mergeCell ref="T26:T27"/>
    <mergeCell ref="U26:U27"/>
    <mergeCell ref="V26:V27"/>
    <mergeCell ref="W26:W27"/>
    <mergeCell ref="AC26:AC27"/>
    <mergeCell ref="A24:A25"/>
    <mergeCell ref="B24:B25"/>
    <mergeCell ref="C24:C25"/>
    <mergeCell ref="D24:D25"/>
    <mergeCell ref="E24:E25"/>
    <mergeCell ref="F24:F25"/>
    <mergeCell ref="V29:V30"/>
    <mergeCell ref="W29:W30"/>
    <mergeCell ref="AC29:AC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U19:U20"/>
    <mergeCell ref="V19:V20"/>
    <mergeCell ref="W19:W20"/>
    <mergeCell ref="AC19:AC20"/>
    <mergeCell ref="R21:R22"/>
    <mergeCell ref="S21:S22"/>
    <mergeCell ref="T21:T22"/>
    <mergeCell ref="U21:U22"/>
    <mergeCell ref="V21:V22"/>
    <mergeCell ref="W21:W22"/>
    <mergeCell ref="AC21:AC22"/>
    <mergeCell ref="R19:R20"/>
    <mergeCell ref="S19:S20"/>
    <mergeCell ref="T19:T20"/>
    <mergeCell ref="R24:R25"/>
    <mergeCell ref="S24:S25"/>
    <mergeCell ref="T24:T25"/>
    <mergeCell ref="U24:U25"/>
    <mergeCell ref="V24:V25"/>
    <mergeCell ref="W24:W25"/>
    <mergeCell ref="AC24:AC2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V12:V13"/>
    <mergeCell ref="W12:W13"/>
    <mergeCell ref="AC12:AC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U14:U16"/>
    <mergeCell ref="V14:V16"/>
    <mergeCell ref="W14:W16"/>
    <mergeCell ref="AC14:AC16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AC10:AC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6:V7"/>
    <mergeCell ref="W6:W7"/>
    <mergeCell ref="AC6:AC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C8:AC9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C4:AC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B384:AC384"/>
    <mergeCell ref="D380:K380"/>
    <mergeCell ref="I42:I43"/>
    <mergeCell ref="K42:K43"/>
    <mergeCell ref="L42:L43"/>
    <mergeCell ref="M42:M43"/>
    <mergeCell ref="Q42:Q43"/>
    <mergeCell ref="R42:R43"/>
    <mergeCell ref="P42:P43"/>
    <mergeCell ref="A380:B380"/>
    <mergeCell ref="N47:N48"/>
    <mergeCell ref="P47:P48"/>
    <mergeCell ref="N42:N43"/>
    <mergeCell ref="K47:K48"/>
    <mergeCell ref="L47:L48"/>
    <mergeCell ref="A47:A48"/>
    <mergeCell ref="B47:B48"/>
    <mergeCell ref="C47:C48"/>
    <mergeCell ref="E47:E48"/>
    <mergeCell ref="G47:G48"/>
    <mergeCell ref="I47:I48"/>
    <mergeCell ref="S47:S48"/>
    <mergeCell ref="W42:W43"/>
    <mergeCell ref="U42:U43"/>
    <mergeCell ref="V42:V43"/>
    <mergeCell ref="T47:T48"/>
    <mergeCell ref="U47:U48"/>
    <mergeCell ref="U44:U46"/>
    <mergeCell ref="V44:V46"/>
    <mergeCell ref="W44:W46"/>
    <mergeCell ref="AC44:AC46"/>
    <mergeCell ref="F47:F48"/>
    <mergeCell ref="S42:S43"/>
    <mergeCell ref="T42:T43"/>
    <mergeCell ref="A52:A53"/>
    <mergeCell ref="B52:B53"/>
    <mergeCell ref="C52:C53"/>
    <mergeCell ref="E52:E53"/>
    <mergeCell ref="G52:G53"/>
    <mergeCell ref="M47:M48"/>
    <mergeCell ref="I52:I53"/>
    <mergeCell ref="K52:K53"/>
    <mergeCell ref="L52:L53"/>
    <mergeCell ref="M52:M53"/>
    <mergeCell ref="N52:N53"/>
    <mergeCell ref="P52:P53"/>
    <mergeCell ref="W52:W53"/>
    <mergeCell ref="U52:U53"/>
    <mergeCell ref="V52:V53"/>
    <mergeCell ref="Q47:Q48"/>
    <mergeCell ref="R47:R48"/>
    <mergeCell ref="A42:A43"/>
    <mergeCell ref="B42:B43"/>
    <mergeCell ref="C42:C43"/>
    <mergeCell ref="E42:E43"/>
    <mergeCell ref="G42:G43"/>
    <mergeCell ref="Q52:Q53"/>
    <mergeCell ref="R52:R53"/>
    <mergeCell ref="S52:S53"/>
    <mergeCell ref="T52:T53"/>
    <mergeCell ref="D42:D43"/>
    <mergeCell ref="D47:D48"/>
    <mergeCell ref="H47:H48"/>
    <mergeCell ref="J47:J4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U60:U62"/>
    <mergeCell ref="V60:V62"/>
    <mergeCell ref="W60:W62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O66:O68"/>
    <mergeCell ref="P66:P68"/>
    <mergeCell ref="Q66:Q68"/>
    <mergeCell ref="A71:A73"/>
    <mergeCell ref="Q80:Q82"/>
    <mergeCell ref="R80:R82"/>
    <mergeCell ref="N80:N82"/>
    <mergeCell ref="P80:P82"/>
    <mergeCell ref="K80:K82"/>
    <mergeCell ref="L80:L82"/>
    <mergeCell ref="A80:A82"/>
    <mergeCell ref="B80:B82"/>
    <mergeCell ref="C80:C82"/>
    <mergeCell ref="E80:E82"/>
    <mergeCell ref="G80:G82"/>
    <mergeCell ref="I80:I82"/>
    <mergeCell ref="S80:S82"/>
    <mergeCell ref="T80:T82"/>
    <mergeCell ref="U80:U82"/>
    <mergeCell ref="V80:V82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N71:N73"/>
    <mergeCell ref="O71:O73"/>
    <mergeCell ref="P71:P73"/>
    <mergeCell ref="Q71:Q73"/>
    <mergeCell ref="R71:R73"/>
    <mergeCell ref="M80:M82"/>
    <mergeCell ref="I83:I84"/>
    <mergeCell ref="K83:K84"/>
    <mergeCell ref="L83:L84"/>
    <mergeCell ref="M83:M84"/>
    <mergeCell ref="N83:N84"/>
    <mergeCell ref="P83:P84"/>
    <mergeCell ref="W83:W84"/>
    <mergeCell ref="U83:U84"/>
    <mergeCell ref="V83:V84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D80:D82"/>
    <mergeCell ref="K77:K79"/>
    <mergeCell ref="L77:L79"/>
    <mergeCell ref="M77:M79"/>
    <mergeCell ref="N77:N79"/>
    <mergeCell ref="O77:O79"/>
    <mergeCell ref="P77:P79"/>
    <mergeCell ref="Q77:Q79"/>
    <mergeCell ref="R77:R79"/>
    <mergeCell ref="S77:S79"/>
    <mergeCell ref="T77:T79"/>
    <mergeCell ref="U77:U79"/>
    <mergeCell ref="E85:E86"/>
    <mergeCell ref="G85:G86"/>
    <mergeCell ref="I85:I86"/>
    <mergeCell ref="N85:N86"/>
    <mergeCell ref="P85:P86"/>
    <mergeCell ref="T85:T86"/>
    <mergeCell ref="F83:F84"/>
    <mergeCell ref="H83:H84"/>
    <mergeCell ref="J83:J84"/>
    <mergeCell ref="O83:O84"/>
    <mergeCell ref="D83:D84"/>
    <mergeCell ref="C83:C84"/>
    <mergeCell ref="E83:E84"/>
    <mergeCell ref="G83:G84"/>
    <mergeCell ref="U85:U86"/>
    <mergeCell ref="V85:V86"/>
    <mergeCell ref="W85:W86"/>
    <mergeCell ref="S85:S86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D99:D100"/>
    <mergeCell ref="E99:E100"/>
    <mergeCell ref="F99:F100"/>
    <mergeCell ref="G99:G100"/>
    <mergeCell ref="H99:H100"/>
    <mergeCell ref="I99:I100"/>
    <mergeCell ref="J99:J100"/>
    <mergeCell ref="B108:B109"/>
    <mergeCell ref="C108:C109"/>
    <mergeCell ref="D108:D109"/>
    <mergeCell ref="E108:E109"/>
    <mergeCell ref="F108:F109"/>
    <mergeCell ref="K114:K115"/>
    <mergeCell ref="L114:L115"/>
    <mergeCell ref="M114:M115"/>
    <mergeCell ref="N114:N115"/>
    <mergeCell ref="D85:D86"/>
    <mergeCell ref="K85:K86"/>
    <mergeCell ref="L85:L86"/>
    <mergeCell ref="R87:R89"/>
    <mergeCell ref="P134:P135"/>
    <mergeCell ref="K134:K135"/>
    <mergeCell ref="L134:L135"/>
    <mergeCell ref="A134:A135"/>
    <mergeCell ref="B134:B135"/>
    <mergeCell ref="C134:C135"/>
    <mergeCell ref="E134:E135"/>
    <mergeCell ref="G134:G135"/>
    <mergeCell ref="I134:I135"/>
    <mergeCell ref="M134:M135"/>
    <mergeCell ref="D134:D135"/>
    <mergeCell ref="A126:A129"/>
    <mergeCell ref="B126:B129"/>
    <mergeCell ref="C126:C129"/>
    <mergeCell ref="D126:D129"/>
    <mergeCell ref="E126:E129"/>
    <mergeCell ref="F126:F129"/>
    <mergeCell ref="G126:G129"/>
    <mergeCell ref="H126:H129"/>
    <mergeCell ref="I126:I129"/>
    <mergeCell ref="J126:J129"/>
    <mergeCell ref="K126:K129"/>
    <mergeCell ref="L126:L129"/>
    <mergeCell ref="M126:M129"/>
    <mergeCell ref="N126:N129"/>
    <mergeCell ref="O126:O129"/>
    <mergeCell ref="P126:P129"/>
    <mergeCell ref="A138:A140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L140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Q176:Q177"/>
    <mergeCell ref="R176:R177"/>
    <mergeCell ref="N176:N177"/>
    <mergeCell ref="P176:P177"/>
    <mergeCell ref="K176:K177"/>
    <mergeCell ref="L176:L177"/>
    <mergeCell ref="A176:A177"/>
    <mergeCell ref="B176:B177"/>
    <mergeCell ref="C176:C177"/>
    <mergeCell ref="E176:E177"/>
    <mergeCell ref="G176:G177"/>
    <mergeCell ref="I176:I177"/>
    <mergeCell ref="M169:M171"/>
    <mergeCell ref="N169:N171"/>
    <mergeCell ref="O169:O171"/>
    <mergeCell ref="P169:P171"/>
    <mergeCell ref="Q169:Q171"/>
    <mergeCell ref="M176:M177"/>
    <mergeCell ref="D176:D177"/>
    <mergeCell ref="U172:U174"/>
    <mergeCell ref="V172:V174"/>
    <mergeCell ref="W172:W174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J181:J183"/>
    <mergeCell ref="K181:K183"/>
    <mergeCell ref="L181:L183"/>
    <mergeCell ref="J176:J177"/>
    <mergeCell ref="O176:O177"/>
    <mergeCell ref="M181:M183"/>
    <mergeCell ref="N181:N183"/>
    <mergeCell ref="O181:O183"/>
    <mergeCell ref="P181:P183"/>
    <mergeCell ref="Q181:Q183"/>
    <mergeCell ref="R181:R183"/>
    <mergeCell ref="S181:S183"/>
    <mergeCell ref="T181:T183"/>
    <mergeCell ref="U181:U183"/>
    <mergeCell ref="V181:V183"/>
    <mergeCell ref="W181:W183"/>
    <mergeCell ref="E216:E218"/>
    <mergeCell ref="F216:F218"/>
    <mergeCell ref="G216:G218"/>
    <mergeCell ref="H216:H218"/>
    <mergeCell ref="I216:I218"/>
    <mergeCell ref="J216:J218"/>
    <mergeCell ref="K216:K218"/>
    <mergeCell ref="L216:L218"/>
    <mergeCell ref="M216:M218"/>
    <mergeCell ref="N216:N218"/>
    <mergeCell ref="O216:O218"/>
    <mergeCell ref="P216:P218"/>
    <mergeCell ref="Q216:Q218"/>
    <mergeCell ref="R216:R218"/>
    <mergeCell ref="S216:S218"/>
    <mergeCell ref="T216:T218"/>
    <mergeCell ref="A224:A225"/>
    <mergeCell ref="B224:B225"/>
    <mergeCell ref="C224:C225"/>
    <mergeCell ref="E224:E225"/>
    <mergeCell ref="G224:G225"/>
    <mergeCell ref="I224:I225"/>
    <mergeCell ref="K224:K225"/>
    <mergeCell ref="L224:L225"/>
    <mergeCell ref="M224:M225"/>
    <mergeCell ref="N224:N225"/>
    <mergeCell ref="P224:P225"/>
    <mergeCell ref="F224:F225"/>
    <mergeCell ref="H224:H225"/>
    <mergeCell ref="J224:J225"/>
    <mergeCell ref="O224:O225"/>
    <mergeCell ref="Q224:Q225"/>
    <mergeCell ref="A378:B378"/>
    <mergeCell ref="D378:K378"/>
    <mergeCell ref="D379:K379"/>
    <mergeCell ref="D381:K381"/>
    <mergeCell ref="A379:B379"/>
    <mergeCell ref="A231:A232"/>
    <mergeCell ref="B231:B232"/>
    <mergeCell ref="C231:C232"/>
    <mergeCell ref="D231:D232"/>
    <mergeCell ref="E231:E232"/>
    <mergeCell ref="F231:F232"/>
    <mergeCell ref="G231:G232"/>
    <mergeCell ref="H231:H232"/>
    <mergeCell ref="Q244:Q246"/>
    <mergeCell ref="R244:R246"/>
    <mergeCell ref="S244:S246"/>
    <mergeCell ref="T244:T246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A381:B381"/>
    <mergeCell ref="P378:S378"/>
    <mergeCell ref="P380:S380"/>
    <mergeCell ref="P381:S381"/>
    <mergeCell ref="P379:S379"/>
    <mergeCell ref="A247:A248"/>
    <mergeCell ref="B247:B248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600" verticalDpi="600" orientation="landscape" pageOrder="overThenDown" paperSize="9" scale="84" r:id="rId1"/>
  <rowBreaks count="13" manualBreakCount="13">
    <brk id="18" max="16383" man="1"/>
    <brk id="36" max="16383" man="1"/>
    <brk id="53" max="16383" man="1"/>
    <brk id="70" max="16383" man="1"/>
    <brk id="86" max="16383" man="1"/>
    <brk id="102" max="16383" man="1"/>
    <brk id="117" max="16383" man="1"/>
    <brk id="125" max="16383" man="1"/>
    <brk id="140" max="16383" man="1"/>
    <brk id="171" max="16383" man="1"/>
    <brk id="183" max="16383" man="1"/>
    <brk id="199" max="16383" man="1"/>
    <brk id="3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</dc:creator>
  <cp:keywords/>
  <dc:description/>
  <cp:lastModifiedBy>Administrator</cp:lastModifiedBy>
  <cp:lastPrinted>2018-09-02T20:49:34Z</cp:lastPrinted>
  <dcterms:created xsi:type="dcterms:W3CDTF">2013-07-10T09:14:33Z</dcterms:created>
  <dcterms:modified xsi:type="dcterms:W3CDTF">2019-02-01T09:21:56Z</dcterms:modified>
  <cp:category/>
  <cp:version/>
  <cp:contentType/>
  <cp:contentStatus/>
</cp:coreProperties>
</file>