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14325"/>
  </bookViews>
  <sheets>
    <sheet name="Rekapitulace" sheetId="3" r:id="rId1"/>
    <sheet name="Rozpočet" sheetId="2" r:id="rId2"/>
    <sheet name="Parametry" sheetId="1" r:id="rId3"/>
  </sheets>
  <calcPr calcId="124519"/>
</workbook>
</file>

<file path=xl/calcChain.xml><?xml version="1.0" encoding="utf-8"?>
<calcChain xmlns="http://schemas.openxmlformats.org/spreadsheetml/2006/main">
  <c r="D35" i="3"/>
  <c r="C35"/>
  <c r="B35"/>
  <c r="C34"/>
  <c r="B34"/>
  <c r="C28"/>
  <c r="B28"/>
  <c r="C16"/>
  <c r="C15"/>
  <c r="C14"/>
  <c r="C13"/>
  <c r="C11"/>
  <c r="B6"/>
  <c r="C4"/>
  <c r="C3"/>
  <c r="C23" s="1"/>
  <c r="B3"/>
  <c r="B5" s="1"/>
  <c r="B10" s="1"/>
  <c r="B17" s="1"/>
  <c r="J28" i="2"/>
  <c r="I28"/>
  <c r="J27"/>
  <c r="I27"/>
  <c r="L26"/>
  <c r="J26"/>
  <c r="H26"/>
  <c r="F26"/>
  <c r="L25"/>
  <c r="J25"/>
  <c r="I25"/>
  <c r="H25"/>
  <c r="F25"/>
  <c r="L24"/>
  <c r="J24"/>
  <c r="I24"/>
  <c r="H24"/>
  <c r="F24"/>
  <c r="J19"/>
  <c r="I19"/>
  <c r="J18"/>
  <c r="H18"/>
  <c r="F18"/>
  <c r="L17"/>
  <c r="J17"/>
  <c r="I17"/>
  <c r="H17"/>
  <c r="F17"/>
  <c r="L16"/>
  <c r="J16"/>
  <c r="I16"/>
  <c r="H16"/>
  <c r="F16"/>
  <c r="L15"/>
  <c r="J15"/>
  <c r="I15"/>
  <c r="H15"/>
  <c r="F15"/>
  <c r="L12"/>
  <c r="J12"/>
  <c r="I12"/>
  <c r="H12"/>
  <c r="F12"/>
  <c r="L11"/>
  <c r="J11"/>
  <c r="I11"/>
  <c r="H11"/>
  <c r="F11"/>
  <c r="L10"/>
  <c r="J10"/>
  <c r="I10"/>
  <c r="H10"/>
  <c r="F10"/>
  <c r="L9"/>
  <c r="J9"/>
  <c r="I9"/>
  <c r="H9"/>
  <c r="F9"/>
  <c r="J8"/>
  <c r="I8"/>
  <c r="L7"/>
  <c r="J7"/>
  <c r="I7"/>
  <c r="H7"/>
  <c r="F7"/>
  <c r="L5"/>
  <c r="J5"/>
  <c r="I5"/>
  <c r="H5"/>
  <c r="F5"/>
  <c r="L18" l="1"/>
  <c r="D7" i="3" s="1"/>
  <c r="C5"/>
  <c r="D34" l="1"/>
  <c r="C7"/>
  <c r="C8"/>
  <c r="C9"/>
  <c r="C10" l="1"/>
  <c r="C20" l="1"/>
  <c r="C21"/>
  <c r="C12"/>
  <c r="C17" s="1"/>
  <c r="C22" l="1"/>
  <c r="B27" s="1"/>
  <c r="C27" s="1"/>
  <c r="C24"/>
  <c r="C26" s="1"/>
  <c r="C31" l="1"/>
  <c r="C29"/>
  <c r="C32"/>
</calcChain>
</file>

<file path=xl/sharedStrings.xml><?xml version="1.0" encoding="utf-8"?>
<sst xmlns="http://schemas.openxmlformats.org/spreadsheetml/2006/main" count="197" uniqueCount="119">
  <si>
    <t>Název</t>
  </si>
  <si>
    <t>Hodnota</t>
  </si>
  <si>
    <t>Nadpis rekapitulace</t>
  </si>
  <si>
    <t>Seznam prací a dodávek vzduchotechnických zařízení</t>
  </si>
  <si>
    <t>Akce</t>
  </si>
  <si>
    <t>"CSPT Třinec, Máchova č.1134-Generální oprava vnitřních rozvodů _x000D_
		vody a kanalizace" SO02 - Klimatizace kuchyně</t>
  </si>
  <si>
    <t>Projekt</t>
  </si>
  <si>
    <t>DVZ+DPS</t>
  </si>
  <si>
    <t>Investor</t>
  </si>
  <si>
    <t>Centrum sociální pomoci Třinec, přísp. organizace</t>
  </si>
  <si>
    <t>Z. č.</t>
  </si>
  <si>
    <t/>
  </si>
  <si>
    <t>A. č.</t>
  </si>
  <si>
    <t>Smlouva</t>
  </si>
  <si>
    <t>Vypracoval</t>
  </si>
  <si>
    <t>Ing. Kubanková</t>
  </si>
  <si>
    <t>Kontroloval</t>
  </si>
  <si>
    <t>Datum</t>
  </si>
  <si>
    <t>Zpracovatel</t>
  </si>
  <si>
    <t>CÚ</t>
  </si>
  <si>
    <t>3Q 2017</t>
  </si>
  <si>
    <t>Poznámka</t>
  </si>
  <si>
    <t>Uvedené ceny jsou v Kč a nezahrnují DPH, pokud to není uvedeno.</t>
  </si>
  <si>
    <t>Doprava %</t>
  </si>
  <si>
    <t>3,60</t>
  </si>
  <si>
    <t>Cena přesunu 1 kg</t>
  </si>
  <si>
    <t>0,60</t>
  </si>
  <si>
    <t>PPV %</t>
  </si>
  <si>
    <t>5,00</t>
  </si>
  <si>
    <t>Zednické výpomoci %</t>
  </si>
  <si>
    <t>1,60</t>
  </si>
  <si>
    <t>Komplexní zkoušky %</t>
  </si>
  <si>
    <t>0,00</t>
  </si>
  <si>
    <t>GZS %</t>
  </si>
  <si>
    <t>Provozní vlivy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</si>
  <si>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</si>
  <si>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</si>
  <si>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</si>
  <si>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</si>
  <si>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</si>
  <si>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</si>
  <si>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</si>
  <si>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</si>
  <si>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</si>
  <si>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2. sazba DPH %</t>
  </si>
  <si>
    <t>15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</si>
  <si>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</si>
  <si>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</si>
  <si>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</si>
  <si>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</si>
  <si>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</si>
  <si>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</si>
  <si>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</si>
  <si>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</si>
  <si>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</si>
  <si>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Hmotnost</t>
  </si>
  <si>
    <t>Hmotnost celkem</t>
  </si>
  <si>
    <t>Zařízení 2 Klimatizace kuchyně</t>
  </si>
  <si>
    <t>Klimatizace inverter, chlazení</t>
  </si>
  <si>
    <t>Vnitřní  podstropní jednotka v nerezovém provedení</t>
  </si>
  <si>
    <t>2.1</t>
  </si>
  <si>
    <t>např. typu PCA-RP71HAQ, vč. kabelového ovladače, Qch=7,1/7,6kW</t>
  </si>
  <si>
    <t>KS</t>
  </si>
  <si>
    <t>Venkovní kondenzační jednotka</t>
  </si>
  <si>
    <t>2.2</t>
  </si>
  <si>
    <t>např. typ SUZ-KA71VA</t>
  </si>
  <si>
    <t>komunikační kabeláž,  rozvod chladu</t>
  </si>
  <si>
    <t xml:space="preserve"> R410A</t>
  </si>
  <si>
    <t>bm</t>
  </si>
  <si>
    <t>Zkouška těsnosti, uvedení do provozu, zaškolení obsluhy</t>
  </si>
  <si>
    <t>ks</t>
  </si>
  <si>
    <t>konzoly</t>
  </si>
  <si>
    <t>závěsný materiál</t>
  </si>
  <si>
    <t>kg</t>
  </si>
  <si>
    <t>TĚSNÍCÍ TMEL</t>
  </si>
  <si>
    <t>cena za balení</t>
  </si>
  <si>
    <t>SDS400 silikon. tmel</t>
  </si>
  <si>
    <t>Napojení odvodu kondenzátu do kanalizace</t>
  </si>
  <si>
    <t>prostupy stěnovou konstrukcí</t>
  </si>
  <si>
    <t>Zařízení 2 - celkem</t>
  </si>
  <si>
    <t>Hodinové zúčtovací sazby</t>
  </si>
  <si>
    <t>HODINOVÉ ZÚČTOVACÍ SAZBY-</t>
  </si>
  <si>
    <t>PŘÍPRAVA KE KOMPLEXNÍMU</t>
  </si>
  <si>
    <t>VYZKOUŠENÍ,OŽIVENÍ A</t>
  </si>
  <si>
    <t xml:space="preserve"> VYREGULOVÁNÍ ZAŘÍZENÍ</t>
  </si>
  <si>
    <t>H</t>
  </si>
  <si>
    <t xml:space="preserve"> KOMPLEXNÍ VYZKOUŠENÍ ZAŘÍZENÍ</t>
  </si>
  <si>
    <t>Hodinové zúčtovací sazby - celkem</t>
  </si>
  <si>
    <t>Hodnota A</t>
  </si>
  <si>
    <t>Hodnota B</t>
  </si>
  <si>
    <t>Hodnota C</t>
  </si>
  <si>
    <t>Základní náklady</t>
  </si>
  <si>
    <t>Zařízení: Dodávka, Montáž</t>
  </si>
  <si>
    <t>Nátěry</t>
  </si>
  <si>
    <t>Vzduchotechnická zařízení celkem</t>
  </si>
  <si>
    <t>Doprava 3,60% z dodávky zařízení</t>
  </si>
  <si>
    <t>Přesun 0,60/kg: Cena, Hmotnost</t>
  </si>
  <si>
    <t>PPV 5,00% z montáže a nátěrů zařízení</t>
  </si>
  <si>
    <t>Zednické výpomoci 1,60%
z montáže a nátěrů zařízení</t>
  </si>
  <si>
    <t>Dodávka celkem, Montážní náklady</t>
  </si>
  <si>
    <t>Hodinové zůčtovací sazby</t>
  </si>
  <si>
    <t>Lešení</t>
  </si>
  <si>
    <t>Izolace tepelné</t>
  </si>
  <si>
    <t>Izolace protipožární</t>
  </si>
  <si>
    <t>Izolace protihlukové</t>
  </si>
  <si>
    <t>Základní náklady celkem</t>
  </si>
  <si>
    <t>Vedlejší náklady</t>
  </si>
  <si>
    <t>GZS 0,00% z montážních nákladů,
lešení a izolací</t>
  </si>
  <si>
    <t>Provozní vlivy 0,00% z montážních nákladů</t>
  </si>
  <si>
    <t>Vedlejší náklady celkem</t>
  </si>
  <si>
    <t>Provozní náklady
- Komplexní zkoušky 0,00% z montáže zařízení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</si>
  <si>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</si>
  <si>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</si>
  <si>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</si>
  <si>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</si>
  <si>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</si>
  <si>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</si>
  <si>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</si>
  <si>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Hmotnost
[kg]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</si>
</sst>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color rgb="FF000000"/>
      <name val="敓潧⁥䥕脀燡⡀¯☸ဈ_x0008_"/>
      <charset val="238"/>
    </font>
    <font>
      <b/>
      <sz val="11"/>
      <color rgb="FF000000"/>
      <name val="敓潧⁥䥕脀燡⡀¯☸ဈ_x0008_"/>
      <charset val="238"/>
    </font>
    <font>
      <b/>
      <sz val="10"/>
      <color rgb="FF000000"/>
      <name val="敓潧⁥䥕脀燡⡀¯☸ဈ_x0008_"/>
      <charset val="238"/>
    </font>
    <font>
      <b/>
      <sz val="9"/>
      <color rgb="FF000000"/>
      <name val="敓潧⁥䥕脀燡⡀¯☸ဈ_x0008_"/>
      <charset val="238"/>
    </font>
    <font>
      <i/>
      <sz val="10"/>
      <color rgb="FF000000"/>
      <name val="敓潧⁥䥕脀燡⡀¯☸ဈ_x0008_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 readingOrder="1"/>
    </xf>
    <xf numFmtId="0" fontId="2" fillId="3" borderId="1" xfId="0" applyNumberFormat="1" applyFont="1" applyFill="1" applyBorder="1" applyAlignment="1">
      <alignment horizontal="left" wrapText="1" readingOrder="1"/>
    </xf>
    <xf numFmtId="0" fontId="5" fillId="7" borderId="1" xfId="0" applyNumberFormat="1" applyFont="1" applyFill="1" applyBorder="1" applyAlignment="1">
      <alignment horizontal="left" wrapText="1" readingOrder="1"/>
    </xf>
    <xf numFmtId="0" fontId="1" fillId="5" borderId="1" xfId="0" applyNumberFormat="1" applyFont="1" applyFill="1" applyBorder="1" applyAlignment="1">
      <alignment horizontal="left" wrapText="1" readingOrder="1"/>
    </xf>
    <xf numFmtId="0" fontId="0" fillId="0" borderId="0" xfId="0" applyNumberFormat="1" applyAlignment="1">
      <alignment wrapText="1" readingOrder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/>
  </sheetViews>
  <sheetFormatPr defaultRowHeight="15"/>
  <cols>
    <col min="1" max="1" width="34.5703125" style="1" bestFit="1" customWidth="1"/>
    <col min="2" max="2" width="9.140625" style="11"/>
    <col min="3" max="3" width="9.28515625" style="11" bestFit="1" customWidth="1"/>
    <col min="4" max="4" width="9.42578125" style="11" bestFit="1" customWidth="1"/>
    <col min="7" max="7" width="0" style="10" hidden="1" customWidth="1"/>
  </cols>
  <sheetData>
    <row r="1" spans="1:5">
      <c r="A1" s="2" t="s">
        <v>0</v>
      </c>
      <c r="B1" s="12" t="s">
        <v>88</v>
      </c>
      <c r="C1" s="12" t="s">
        <v>89</v>
      </c>
      <c r="D1" s="12" t="s">
        <v>90</v>
      </c>
      <c r="E1" s="3"/>
    </row>
    <row r="2" spans="1:5">
      <c r="A2" s="6" t="s">
        <v>91</v>
      </c>
      <c r="B2" s="17"/>
      <c r="C2" s="17"/>
      <c r="D2" s="17"/>
      <c r="E2" s="3"/>
    </row>
    <row r="3" spans="1:5">
      <c r="A3" s="7" t="s">
        <v>92</v>
      </c>
      <c r="B3" s="16">
        <f>(Rozpočet!F18)</f>
        <v>0</v>
      </c>
      <c r="C3" s="16">
        <f>(Rozpočet!H18)</f>
        <v>0</v>
      </c>
      <c r="D3" s="16"/>
      <c r="E3" s="3"/>
    </row>
    <row r="4" spans="1:5">
      <c r="A4" s="7" t="s">
        <v>93</v>
      </c>
      <c r="B4" s="16"/>
      <c r="C4" s="16">
        <f>0 + 0</f>
        <v>0</v>
      </c>
      <c r="D4" s="16"/>
      <c r="E4" s="3"/>
    </row>
    <row r="5" spans="1:5">
      <c r="A5" s="8" t="s">
        <v>94</v>
      </c>
      <c r="B5" s="18">
        <f>B3</f>
        <v>0</v>
      </c>
      <c r="C5" s="18">
        <f>C3 + C4</f>
        <v>0</v>
      </c>
      <c r="D5" s="18"/>
      <c r="E5" s="3"/>
    </row>
    <row r="6" spans="1:5">
      <c r="A6" s="7" t="s">
        <v>95</v>
      </c>
      <c r="B6" s="16">
        <f>B3 * Parametry!B16 / 100</f>
        <v>0</v>
      </c>
      <c r="C6" s="16"/>
      <c r="D6" s="16"/>
      <c r="E6" s="3"/>
    </row>
    <row r="7" spans="1:5">
      <c r="A7" s="7" t="s">
        <v>96</v>
      </c>
      <c r="B7" s="16"/>
      <c r="C7" s="16">
        <f>(Rozpočet!L18+Rozpočet!L26) * Parametry!B17</f>
        <v>0</v>
      </c>
      <c r="D7" s="16">
        <f>(Rozpočet!L18+Rozpočet!L26)</f>
        <v>0</v>
      </c>
      <c r="E7" s="3"/>
    </row>
    <row r="8" spans="1:5">
      <c r="A8" s="7" t="s">
        <v>97</v>
      </c>
      <c r="B8" s="16"/>
      <c r="C8" s="16">
        <f>C5 * Parametry!B18 / 100</f>
        <v>0</v>
      </c>
      <c r="D8" s="16"/>
      <c r="E8" s="3"/>
    </row>
    <row r="9" spans="1:5" ht="24.75">
      <c r="A9" s="19" t="s">
        <v>98</v>
      </c>
      <c r="B9" s="16"/>
      <c r="C9" s="16">
        <f>C5 * Parametry!B19 / 100</f>
        <v>0</v>
      </c>
      <c r="D9" s="16"/>
      <c r="E9" s="3"/>
    </row>
    <row r="10" spans="1:5">
      <c r="A10" s="8" t="s">
        <v>99</v>
      </c>
      <c r="B10" s="18">
        <f>B5 + B6</f>
        <v>0</v>
      </c>
      <c r="C10" s="18">
        <f>C5 + C7 + C8 + C9</f>
        <v>0</v>
      </c>
      <c r="D10" s="18"/>
      <c r="E10" s="3"/>
    </row>
    <row r="11" spans="1:5">
      <c r="A11" s="7" t="s">
        <v>100</v>
      </c>
      <c r="B11" s="16"/>
      <c r="C11" s="16">
        <f>(Rozpočet!F26) + (Rozpočet!H26)</f>
        <v>0</v>
      </c>
      <c r="D11" s="16"/>
      <c r="E11" s="3"/>
    </row>
    <row r="12" spans="1:5">
      <c r="A12" s="8" t="s">
        <v>52</v>
      </c>
      <c r="B12" s="18"/>
      <c r="C12" s="18">
        <f>C10 + C11</f>
        <v>0</v>
      </c>
      <c r="D12" s="18"/>
      <c r="E12" s="3"/>
    </row>
    <row r="13" spans="1:5">
      <c r="A13" s="7" t="s">
        <v>101</v>
      </c>
      <c r="B13" s="16"/>
      <c r="C13" s="16">
        <f>0 + 0</f>
        <v>0</v>
      </c>
      <c r="D13" s="16"/>
      <c r="E13" s="3"/>
    </row>
    <row r="14" spans="1:5">
      <c r="A14" s="7" t="s">
        <v>102</v>
      </c>
      <c r="B14" s="16"/>
      <c r="C14" s="16">
        <f>0 + 0</f>
        <v>0</v>
      </c>
      <c r="D14" s="16"/>
      <c r="E14" s="3"/>
    </row>
    <row r="15" spans="1:5">
      <c r="A15" s="7" t="s">
        <v>103</v>
      </c>
      <c r="B15" s="16"/>
      <c r="C15" s="16">
        <f>0 + 0</f>
        <v>0</v>
      </c>
      <c r="D15" s="16"/>
      <c r="E15" s="3"/>
    </row>
    <row r="16" spans="1:5">
      <c r="A16" s="7" t="s">
        <v>104</v>
      </c>
      <c r="B16" s="16"/>
      <c r="C16" s="16">
        <f>0 + 0</f>
        <v>0</v>
      </c>
      <c r="D16" s="16"/>
      <c r="E16" s="3"/>
    </row>
    <row r="17" spans="1:5">
      <c r="A17" s="6" t="s">
        <v>105</v>
      </c>
      <c r="B17" s="17">
        <f>B10</f>
        <v>0</v>
      </c>
      <c r="C17" s="17">
        <f>C12 + C13 + C14 + C15 + C16</f>
        <v>0</v>
      </c>
      <c r="D17" s="17"/>
      <c r="E17" s="3"/>
    </row>
    <row r="18" spans="1:5">
      <c r="A18" s="7" t="s">
        <v>11</v>
      </c>
      <c r="B18" s="16"/>
      <c r="C18" s="16"/>
      <c r="D18" s="16"/>
      <c r="E18" s="3"/>
    </row>
    <row r="19" spans="1:5">
      <c r="A19" s="6" t="s">
        <v>106</v>
      </c>
      <c r="B19" s="17"/>
      <c r="C19" s="17"/>
      <c r="D19" s="17"/>
      <c r="E19" s="3"/>
    </row>
    <row r="20" spans="1:5" ht="24.75">
      <c r="A20" s="19" t="s">
        <v>107</v>
      </c>
      <c r="B20" s="16"/>
      <c r="C20" s="16">
        <f>C10 * Parametry!B21 / 100</f>
        <v>0</v>
      </c>
      <c r="D20" s="16"/>
      <c r="E20" s="3"/>
    </row>
    <row r="21" spans="1:5">
      <c r="A21" s="7" t="s">
        <v>108</v>
      </c>
      <c r="B21" s="16"/>
      <c r="C21" s="16">
        <f>C10 * Parametry!B22 / 100</f>
        <v>0</v>
      </c>
      <c r="D21" s="16"/>
      <c r="E21" s="3"/>
    </row>
    <row r="22" spans="1:5">
      <c r="A22" s="6" t="s">
        <v>109</v>
      </c>
      <c r="B22" s="17"/>
      <c r="C22" s="17">
        <f>C20 + C21</f>
        <v>0</v>
      </c>
      <c r="D22" s="17"/>
      <c r="E22" s="3"/>
    </row>
    <row r="23" spans="1:5" ht="36.75">
      <c r="A23" s="19" t="s">
        <v>110</v>
      </c>
      <c r="B23" s="16"/>
      <c r="C23" s="16">
        <f>C3 * Parametry!B20 / 100</f>
        <v>0</v>
      </c>
      <c r="D23" s="16"/>
      <c r="E23" s="3"/>
    </row>
    <row r="24" spans="1:5">
      <c r="A24" s="7" t="s">
        <v>111</v>
      </c>
      <c r="B24" s="16"/>
      <c r="C24" s="16">
        <f>Parametry!B23 * Parametry!B26 * ((B17 + C17) * Parametry!B25)^Parametry!B24</f>
        <v>0</v>
      </c>
      <c r="D24" s="16"/>
      <c r="E24" s="3"/>
    </row>
    <row r="25" spans="1:5">
      <c r="A25" s="7" t="s">
        <v>11</v>
      </c>
      <c r="B25" s="16"/>
      <c r="C25" s="16"/>
      <c r="D25" s="16"/>
      <c r="E25" s="3"/>
    </row>
    <row r="26" spans="1:5">
      <c r="A26" s="4" t="s">
        <v>112</v>
      </c>
      <c r="B26" s="13"/>
      <c r="C26" s="13">
        <f>B17 + C17 + C22 + C23 + C24</f>
        <v>0</v>
      </c>
      <c r="D26" s="13"/>
      <c r="E26" s="3"/>
    </row>
    <row r="27" spans="1:5">
      <c r="A27" s="7" t="s">
        <v>113</v>
      </c>
      <c r="B27" s="16">
        <f>(SUM(Rozpočet!F3:F7,Rozpočet!F9:F17)+SUM(Rozpočet!F21:F25)) + (SUM(Rozpočet!H3:H7,Rozpočet!H9:H17)+SUM(Rozpočet!H21:H25)) + B6 + C7 + C8 + C9 + C22 + C23 + C24</f>
        <v>0</v>
      </c>
      <c r="C27" s="16">
        <f>B27 * Parametry!B29 / 100</f>
        <v>0</v>
      </c>
      <c r="D27" s="16"/>
      <c r="E27" s="3"/>
    </row>
    <row r="28" spans="1:5">
      <c r="A28" s="7" t="s">
        <v>114</v>
      </c>
      <c r="B28" s="16">
        <f>(SUM(Rozpočet!F3:F4,Rozpočet!F6,Rozpočet!F13:F14)+SUM(Rozpočet!F21:F23)) + (SUM(Rozpočet!H3:H4,Rozpočet!H6,Rozpočet!H13:H14)+SUM(Rozpočet!H21:H23))</f>
        <v>0</v>
      </c>
      <c r="C28" s="16">
        <f>B28 * Parametry!B30 / 100</f>
        <v>0</v>
      </c>
      <c r="D28" s="16"/>
      <c r="E28" s="3"/>
    </row>
    <row r="29" spans="1:5">
      <c r="A29" s="4" t="s">
        <v>115</v>
      </c>
      <c r="B29" s="13"/>
      <c r="C29" s="13">
        <f>C26 + C27 + C28</f>
        <v>0</v>
      </c>
      <c r="D29" s="13"/>
      <c r="E29" s="3"/>
    </row>
    <row r="30" spans="1:5">
      <c r="A30" s="7" t="s">
        <v>11</v>
      </c>
      <c r="B30" s="16"/>
      <c r="C30" s="16"/>
      <c r="D30" s="16"/>
      <c r="E30" s="3"/>
    </row>
    <row r="31" spans="1:5">
      <c r="A31" s="7" t="s">
        <v>116</v>
      </c>
      <c r="B31" s="16"/>
      <c r="C31" s="16">
        <f>C26 * Parametry!B27 / 100</f>
        <v>0</v>
      </c>
      <c r="D31" s="16"/>
      <c r="E31" s="3"/>
    </row>
    <row r="32" spans="1:5">
      <c r="A32" s="7" t="s">
        <v>116</v>
      </c>
      <c r="B32" s="16"/>
      <c r="C32" s="16">
        <f>C26 * Parametry!B28 / 100</f>
        <v>0</v>
      </c>
      <c r="D32" s="16"/>
      <c r="E32" s="3"/>
    </row>
    <row r="33" spans="1:5" ht="26.25">
      <c r="A33" s="6" t="s">
        <v>117</v>
      </c>
      <c r="B33" s="20" t="s">
        <v>49</v>
      </c>
      <c r="C33" s="20" t="s">
        <v>51</v>
      </c>
      <c r="D33" s="21" t="s">
        <v>118</v>
      </c>
      <c r="E33" s="3"/>
    </row>
    <row r="34" spans="1:5">
      <c r="A34" s="7" t="s">
        <v>57</v>
      </c>
      <c r="B34" s="16">
        <f>(Rozpočet!F18)</f>
        <v>0</v>
      </c>
      <c r="C34" s="16">
        <f>(Rozpočet!H18)</f>
        <v>0</v>
      </c>
      <c r="D34" s="16">
        <f>(Rozpočet!L18)</f>
        <v>0</v>
      </c>
      <c r="E34" s="3"/>
    </row>
    <row r="35" spans="1:5">
      <c r="A35" s="7" t="s">
        <v>80</v>
      </c>
      <c r="B35" s="16">
        <f>(Rozpočet!F26)</f>
        <v>0</v>
      </c>
      <c r="C35" s="16">
        <f>(Rozpočet!H26)</f>
        <v>0</v>
      </c>
      <c r="D35" s="16">
        <f>(Rozpočet!L26)</f>
        <v>0</v>
      </c>
      <c r="E35" s="3"/>
    </row>
    <row r="36" spans="1:5">
      <c r="A36" s="7" t="s">
        <v>11</v>
      </c>
      <c r="B36" s="16"/>
      <c r="C36" s="16"/>
      <c r="D36" s="16"/>
      <c r="E36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K7" sqref="K7"/>
    </sheetView>
  </sheetViews>
  <sheetFormatPr defaultRowHeight="15"/>
  <cols>
    <col min="1" max="1" width="6.140625" style="1" bestFit="1" customWidth="1"/>
    <col min="2" max="2" width="33.85546875" style="26" customWidth="1"/>
    <col min="3" max="3" width="3.5703125" style="1" bestFit="1" customWidth="1"/>
    <col min="4" max="4" width="5.42578125" style="11" bestFit="1" customWidth="1"/>
    <col min="5" max="5" width="7.140625" style="11" bestFit="1" customWidth="1"/>
    <col min="6" max="6" width="13.42578125" style="11" bestFit="1" customWidth="1"/>
    <col min="7" max="7" width="6.42578125" style="11" bestFit="1" customWidth="1"/>
    <col min="8" max="8" width="12.5703125" style="11" bestFit="1" customWidth="1"/>
    <col min="9" max="9" width="5.28515625" style="11" bestFit="1" customWidth="1"/>
    <col min="10" max="10" width="11.42578125" style="11" bestFit="1" customWidth="1"/>
    <col min="11" max="11" width="8.7109375" style="11" bestFit="1" customWidth="1"/>
    <col min="12" max="12" width="15" style="11" bestFit="1" customWidth="1"/>
    <col min="15" max="15" width="0" style="10" hidden="1" customWidth="1"/>
  </cols>
  <sheetData>
    <row r="1" spans="1:14">
      <c r="A1" s="2" t="s">
        <v>46</v>
      </c>
      <c r="B1" s="22" t="s">
        <v>0</v>
      </c>
      <c r="C1" s="2" t="s">
        <v>47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12" t="s">
        <v>54</v>
      </c>
      <c r="K1" s="12" t="s">
        <v>55</v>
      </c>
      <c r="L1" s="12" t="s">
        <v>56</v>
      </c>
      <c r="M1" s="3"/>
      <c r="N1" s="3"/>
    </row>
    <row r="2" spans="1:14">
      <c r="A2" s="4" t="s">
        <v>11</v>
      </c>
      <c r="B2" s="23" t="s">
        <v>57</v>
      </c>
      <c r="C2" s="4" t="s">
        <v>11</v>
      </c>
      <c r="D2" s="13"/>
      <c r="E2" s="13"/>
      <c r="F2" s="13"/>
      <c r="G2" s="13"/>
      <c r="H2" s="13"/>
      <c r="I2" s="13"/>
      <c r="J2" s="13"/>
      <c r="K2" s="13"/>
      <c r="L2" s="13"/>
      <c r="M2" s="3"/>
      <c r="N2" s="3"/>
    </row>
    <row r="3" spans="1:14">
      <c r="A3" s="14" t="s">
        <v>11</v>
      </c>
      <c r="B3" s="24" t="s">
        <v>58</v>
      </c>
      <c r="C3" s="14" t="s">
        <v>11</v>
      </c>
      <c r="D3" s="15"/>
      <c r="E3" s="15"/>
      <c r="F3" s="15"/>
      <c r="G3" s="15"/>
      <c r="H3" s="15"/>
      <c r="I3" s="15"/>
      <c r="J3" s="15"/>
      <c r="K3" s="15"/>
      <c r="L3" s="15"/>
      <c r="M3" s="3"/>
      <c r="N3" s="3"/>
    </row>
    <row r="4" spans="1:14" ht="26.25">
      <c r="A4" s="14" t="s">
        <v>11</v>
      </c>
      <c r="B4" s="24" t="s">
        <v>59</v>
      </c>
      <c r="C4" s="14" t="s">
        <v>11</v>
      </c>
      <c r="D4" s="15"/>
      <c r="E4" s="15"/>
      <c r="F4" s="15"/>
      <c r="G4" s="15"/>
      <c r="H4" s="15"/>
      <c r="I4" s="15"/>
      <c r="J4" s="15"/>
      <c r="K4" s="15"/>
      <c r="L4" s="15"/>
      <c r="M4" s="3"/>
      <c r="N4" s="3"/>
    </row>
    <row r="5" spans="1:14" ht="24.75">
      <c r="A5" s="7" t="s">
        <v>60</v>
      </c>
      <c r="B5" s="25" t="s">
        <v>61</v>
      </c>
      <c r="C5" s="7" t="s">
        <v>62</v>
      </c>
      <c r="D5" s="16">
        <v>1</v>
      </c>
      <c r="E5" s="16"/>
      <c r="F5" s="16">
        <f>D5*E5</f>
        <v>0</v>
      </c>
      <c r="G5" s="16"/>
      <c r="H5" s="16">
        <f>D5*G5</f>
        <v>0</v>
      </c>
      <c r="I5" s="16">
        <f>E5+G5</f>
        <v>0</v>
      </c>
      <c r="J5" s="16">
        <f>F5+H5</f>
        <v>0</v>
      </c>
      <c r="K5" s="16">
        <v>0</v>
      </c>
      <c r="L5" s="16">
        <f>D5*K5</f>
        <v>0</v>
      </c>
      <c r="M5" s="3"/>
      <c r="N5" s="3"/>
    </row>
    <row r="6" spans="1:14">
      <c r="A6" s="14" t="s">
        <v>11</v>
      </c>
      <c r="B6" s="24" t="s">
        <v>63</v>
      </c>
      <c r="C6" s="14" t="s">
        <v>11</v>
      </c>
      <c r="D6" s="15"/>
      <c r="E6" s="15"/>
      <c r="F6" s="15"/>
      <c r="G6" s="15"/>
      <c r="H6" s="15"/>
      <c r="I6" s="15"/>
      <c r="J6" s="15"/>
      <c r="K6" s="15"/>
      <c r="L6" s="15"/>
      <c r="M6" s="3"/>
      <c r="N6" s="3"/>
    </row>
    <row r="7" spans="1:14">
      <c r="A7" s="7" t="s">
        <v>64</v>
      </c>
      <c r="B7" s="25" t="s">
        <v>65</v>
      </c>
      <c r="C7" s="7" t="s">
        <v>62</v>
      </c>
      <c r="D7" s="16">
        <v>1</v>
      </c>
      <c r="E7" s="16"/>
      <c r="F7" s="16">
        <f>D7*E7</f>
        <v>0</v>
      </c>
      <c r="G7" s="16"/>
      <c r="H7" s="16">
        <f>D7*G7</f>
        <v>0</v>
      </c>
      <c r="I7" s="16">
        <f t="shared" ref="I7:J12" si="0">E7+G7</f>
        <v>0</v>
      </c>
      <c r="J7" s="16">
        <f t="shared" si="0"/>
        <v>0</v>
      </c>
      <c r="K7" s="16">
        <v>0</v>
      </c>
      <c r="L7" s="16">
        <f>D7*K7</f>
        <v>0</v>
      </c>
      <c r="M7" s="3"/>
      <c r="N7" s="3"/>
    </row>
    <row r="8" spans="1:14">
      <c r="A8" s="7" t="s">
        <v>11</v>
      </c>
      <c r="B8" s="25" t="s">
        <v>66</v>
      </c>
      <c r="C8" s="7" t="s">
        <v>11</v>
      </c>
      <c r="D8" s="16"/>
      <c r="E8" s="16"/>
      <c r="F8" s="16"/>
      <c r="G8" s="16"/>
      <c r="H8" s="16"/>
      <c r="I8" s="16">
        <f t="shared" si="0"/>
        <v>0</v>
      </c>
      <c r="J8" s="16">
        <f t="shared" si="0"/>
        <v>0</v>
      </c>
      <c r="K8" s="16"/>
      <c r="L8" s="16"/>
      <c r="M8" s="3"/>
      <c r="N8" s="3"/>
    </row>
    <row r="9" spans="1:14">
      <c r="A9" s="7" t="s">
        <v>11</v>
      </c>
      <c r="B9" s="25" t="s">
        <v>67</v>
      </c>
      <c r="C9" s="7" t="s">
        <v>68</v>
      </c>
      <c r="D9" s="16">
        <v>10</v>
      </c>
      <c r="E9" s="16"/>
      <c r="F9" s="16">
        <f>D9*E9</f>
        <v>0</v>
      </c>
      <c r="G9" s="16"/>
      <c r="H9" s="16">
        <f>D9*G9</f>
        <v>0</v>
      </c>
      <c r="I9" s="16">
        <f t="shared" si="0"/>
        <v>0</v>
      </c>
      <c r="J9" s="16">
        <f t="shared" si="0"/>
        <v>0</v>
      </c>
      <c r="K9" s="16">
        <v>0</v>
      </c>
      <c r="L9" s="16">
        <f>D9*K9</f>
        <v>0</v>
      </c>
      <c r="M9" s="3"/>
      <c r="N9" s="3"/>
    </row>
    <row r="10" spans="1:14" ht="24.75">
      <c r="A10" s="7" t="s">
        <v>11</v>
      </c>
      <c r="B10" s="25" t="s">
        <v>69</v>
      </c>
      <c r="C10" s="7" t="s">
        <v>70</v>
      </c>
      <c r="D10" s="16">
        <v>1</v>
      </c>
      <c r="E10" s="16"/>
      <c r="F10" s="16">
        <f>D10*E10</f>
        <v>0</v>
      </c>
      <c r="G10" s="16"/>
      <c r="H10" s="16">
        <f>D10*G10</f>
        <v>0</v>
      </c>
      <c r="I10" s="16">
        <f t="shared" si="0"/>
        <v>0</v>
      </c>
      <c r="J10" s="16">
        <f t="shared" si="0"/>
        <v>0</v>
      </c>
      <c r="K10" s="16">
        <v>0</v>
      </c>
      <c r="L10" s="16">
        <f>D10*K10</f>
        <v>0</v>
      </c>
      <c r="M10" s="3"/>
      <c r="N10" s="3"/>
    </row>
    <row r="11" spans="1:14">
      <c r="A11" s="7" t="s">
        <v>11</v>
      </c>
      <c r="B11" s="25" t="s">
        <v>71</v>
      </c>
      <c r="C11" s="7" t="s">
        <v>70</v>
      </c>
      <c r="D11" s="16">
        <v>2</v>
      </c>
      <c r="E11" s="16"/>
      <c r="F11" s="16">
        <f>D11*E11</f>
        <v>0</v>
      </c>
      <c r="G11" s="16"/>
      <c r="H11" s="16">
        <f>D11*G11</f>
        <v>0</v>
      </c>
      <c r="I11" s="16">
        <f t="shared" si="0"/>
        <v>0</v>
      </c>
      <c r="J11" s="16">
        <f t="shared" si="0"/>
        <v>0</v>
      </c>
      <c r="K11" s="16">
        <v>0</v>
      </c>
      <c r="L11" s="16">
        <f>D11*K11</f>
        <v>0</v>
      </c>
      <c r="M11" s="3"/>
      <c r="N11" s="3"/>
    </row>
    <row r="12" spans="1:14">
      <c r="A12" s="7" t="s">
        <v>11</v>
      </c>
      <c r="B12" s="25" t="s">
        <v>72</v>
      </c>
      <c r="C12" s="7" t="s">
        <v>73</v>
      </c>
      <c r="D12" s="16">
        <v>15</v>
      </c>
      <c r="E12" s="16"/>
      <c r="F12" s="16">
        <f>D12*E12</f>
        <v>0</v>
      </c>
      <c r="G12" s="16"/>
      <c r="H12" s="16">
        <f>D12*G12</f>
        <v>0</v>
      </c>
      <c r="I12" s="16">
        <f t="shared" si="0"/>
        <v>0</v>
      </c>
      <c r="J12" s="16">
        <f t="shared" si="0"/>
        <v>0</v>
      </c>
      <c r="K12" s="16">
        <v>0</v>
      </c>
      <c r="L12" s="16">
        <f>D12*K12</f>
        <v>0</v>
      </c>
      <c r="M12" s="3"/>
      <c r="N12" s="3"/>
    </row>
    <row r="13" spans="1:14">
      <c r="A13" s="14" t="s">
        <v>11</v>
      </c>
      <c r="B13" s="24" t="s">
        <v>74</v>
      </c>
      <c r="C13" s="14" t="s">
        <v>11</v>
      </c>
      <c r="D13" s="15"/>
      <c r="E13" s="15"/>
      <c r="F13" s="15"/>
      <c r="G13" s="15"/>
      <c r="H13" s="15"/>
      <c r="I13" s="15"/>
      <c r="J13" s="15"/>
      <c r="K13" s="15"/>
      <c r="L13" s="15"/>
      <c r="M13" s="3"/>
      <c r="N13" s="3"/>
    </row>
    <row r="14" spans="1:14">
      <c r="A14" s="14" t="s">
        <v>11</v>
      </c>
      <c r="B14" s="24" t="s">
        <v>75</v>
      </c>
      <c r="C14" s="14" t="s">
        <v>11</v>
      </c>
      <c r="D14" s="15"/>
      <c r="E14" s="15"/>
      <c r="F14" s="15"/>
      <c r="G14" s="15"/>
      <c r="H14" s="15"/>
      <c r="I14" s="15"/>
      <c r="J14" s="15"/>
      <c r="K14" s="15"/>
      <c r="L14" s="15"/>
      <c r="M14" s="3"/>
      <c r="N14" s="3"/>
    </row>
    <row r="15" spans="1:14">
      <c r="A15" s="7" t="s">
        <v>11</v>
      </c>
      <c r="B15" s="25" t="s">
        <v>76</v>
      </c>
      <c r="C15" s="7" t="s">
        <v>62</v>
      </c>
      <c r="D15" s="16">
        <v>2</v>
      </c>
      <c r="E15" s="16"/>
      <c r="F15" s="16">
        <f>D15*E15</f>
        <v>0</v>
      </c>
      <c r="G15" s="16"/>
      <c r="H15" s="16">
        <f>D15*G15</f>
        <v>0</v>
      </c>
      <c r="I15" s="16">
        <f t="shared" ref="I15:J17" si="1">E15+G15</f>
        <v>0</v>
      </c>
      <c r="J15" s="16">
        <f t="shared" si="1"/>
        <v>0</v>
      </c>
      <c r="K15" s="16">
        <v>0</v>
      </c>
      <c r="L15" s="16">
        <f>D15*K15</f>
        <v>0</v>
      </c>
      <c r="M15" s="3"/>
      <c r="N15" s="3"/>
    </row>
    <row r="16" spans="1:14" ht="24.75">
      <c r="A16" s="7" t="s">
        <v>11</v>
      </c>
      <c r="B16" s="25" t="s">
        <v>77</v>
      </c>
      <c r="C16" s="7" t="s">
        <v>62</v>
      </c>
      <c r="D16" s="16">
        <v>1</v>
      </c>
      <c r="E16" s="16"/>
      <c r="F16" s="16">
        <f>D16*E16</f>
        <v>0</v>
      </c>
      <c r="G16" s="16"/>
      <c r="H16" s="16">
        <f>D16*G16</f>
        <v>0</v>
      </c>
      <c r="I16" s="16">
        <f t="shared" si="1"/>
        <v>0</v>
      </c>
      <c r="J16" s="16">
        <f t="shared" si="1"/>
        <v>0</v>
      </c>
      <c r="K16" s="16">
        <v>0</v>
      </c>
      <c r="L16" s="16">
        <f>D16*K16</f>
        <v>0</v>
      </c>
      <c r="M16" s="3"/>
      <c r="N16" s="3"/>
    </row>
    <row r="17" spans="1:14">
      <c r="A17" s="7" t="s">
        <v>11</v>
      </c>
      <c r="B17" s="25" t="s">
        <v>78</v>
      </c>
      <c r="C17" s="7" t="s">
        <v>62</v>
      </c>
      <c r="D17" s="16">
        <v>2</v>
      </c>
      <c r="E17" s="16"/>
      <c r="F17" s="16">
        <f>D17*E17</f>
        <v>0</v>
      </c>
      <c r="G17" s="16"/>
      <c r="H17" s="16">
        <f>D17*G17</f>
        <v>0</v>
      </c>
      <c r="I17" s="16">
        <f t="shared" si="1"/>
        <v>0</v>
      </c>
      <c r="J17" s="16">
        <f t="shared" si="1"/>
        <v>0</v>
      </c>
      <c r="K17" s="16">
        <v>0</v>
      </c>
      <c r="L17" s="16">
        <f>D17*K17</f>
        <v>0</v>
      </c>
      <c r="M17" s="3"/>
      <c r="N17" s="3"/>
    </row>
    <row r="18" spans="1:14">
      <c r="A18" s="4" t="s">
        <v>11</v>
      </c>
      <c r="B18" s="23" t="s">
        <v>79</v>
      </c>
      <c r="C18" s="4" t="s">
        <v>11</v>
      </c>
      <c r="D18" s="13"/>
      <c r="E18" s="13"/>
      <c r="F18" s="13">
        <f>SUM(F3:F17)</f>
        <v>0</v>
      </c>
      <c r="G18" s="13"/>
      <c r="H18" s="13">
        <f>SUM(H3:H17)</f>
        <v>0</v>
      </c>
      <c r="I18" s="13"/>
      <c r="J18" s="13">
        <f>SUM(J3:J17)</f>
        <v>0</v>
      </c>
      <c r="K18" s="13"/>
      <c r="L18" s="13">
        <f>SUM(L3:L17)</f>
        <v>0</v>
      </c>
      <c r="M18" s="3"/>
      <c r="N18" s="3"/>
    </row>
    <row r="19" spans="1:14">
      <c r="A19" s="7" t="s">
        <v>11</v>
      </c>
      <c r="B19" s="25" t="s">
        <v>11</v>
      </c>
      <c r="C19" s="7" t="s">
        <v>11</v>
      </c>
      <c r="D19" s="16"/>
      <c r="E19" s="16"/>
      <c r="F19" s="16"/>
      <c r="G19" s="16"/>
      <c r="H19" s="16"/>
      <c r="I19" s="16">
        <f>E19+G19</f>
        <v>0</v>
      </c>
      <c r="J19" s="16">
        <f>F19+H19</f>
        <v>0</v>
      </c>
      <c r="K19" s="16"/>
      <c r="L19" s="16"/>
      <c r="M19" s="3"/>
      <c r="N19" s="3"/>
    </row>
    <row r="20" spans="1:14">
      <c r="A20" s="4" t="s">
        <v>11</v>
      </c>
      <c r="B20" s="23" t="s">
        <v>80</v>
      </c>
      <c r="C20" s="4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3"/>
      <c r="N20" s="3"/>
    </row>
    <row r="21" spans="1:14">
      <c r="A21" s="14" t="s">
        <v>11</v>
      </c>
      <c r="B21" s="24" t="s">
        <v>81</v>
      </c>
      <c r="C21" s="14" t="s">
        <v>11</v>
      </c>
      <c r="D21" s="15"/>
      <c r="E21" s="15"/>
      <c r="F21" s="15"/>
      <c r="G21" s="15"/>
      <c r="H21" s="15"/>
      <c r="I21" s="15"/>
      <c r="J21" s="15"/>
      <c r="K21" s="15"/>
      <c r="L21" s="15"/>
      <c r="M21" s="3"/>
      <c r="N21" s="3"/>
    </row>
    <row r="22" spans="1:14">
      <c r="A22" s="14" t="s">
        <v>11</v>
      </c>
      <c r="B22" s="24" t="s">
        <v>82</v>
      </c>
      <c r="C22" s="14" t="s">
        <v>11</v>
      </c>
      <c r="D22" s="15"/>
      <c r="E22" s="15"/>
      <c r="F22" s="15"/>
      <c r="G22" s="15"/>
      <c r="H22" s="15"/>
      <c r="I22" s="15"/>
      <c r="J22" s="15"/>
      <c r="K22" s="15"/>
      <c r="L22" s="15"/>
      <c r="M22" s="3"/>
      <c r="N22" s="3"/>
    </row>
    <row r="23" spans="1:14">
      <c r="A23" s="14" t="s">
        <v>11</v>
      </c>
      <c r="B23" s="24" t="s">
        <v>83</v>
      </c>
      <c r="C23" s="14" t="s">
        <v>11</v>
      </c>
      <c r="D23" s="15"/>
      <c r="E23" s="15"/>
      <c r="F23" s="15"/>
      <c r="G23" s="15"/>
      <c r="H23" s="15"/>
      <c r="I23" s="15"/>
      <c r="J23" s="15"/>
      <c r="K23" s="15"/>
      <c r="L23" s="15"/>
      <c r="M23" s="3"/>
      <c r="N23" s="3"/>
    </row>
    <row r="24" spans="1:14">
      <c r="A24" s="7" t="s">
        <v>11</v>
      </c>
      <c r="B24" s="25" t="s">
        <v>84</v>
      </c>
      <c r="C24" s="7" t="s">
        <v>85</v>
      </c>
      <c r="D24" s="16">
        <v>8</v>
      </c>
      <c r="E24" s="16"/>
      <c r="F24" s="16">
        <f>D24*E24</f>
        <v>0</v>
      </c>
      <c r="G24" s="16"/>
      <c r="H24" s="16">
        <f>D24*G24</f>
        <v>0</v>
      </c>
      <c r="I24" s="16">
        <f>E24+G24</f>
        <v>0</v>
      </c>
      <c r="J24" s="16">
        <f>F24+H24</f>
        <v>0</v>
      </c>
      <c r="K24" s="16">
        <v>0</v>
      </c>
      <c r="L24" s="16">
        <f>D24*K24</f>
        <v>0</v>
      </c>
      <c r="M24" s="3"/>
      <c r="N24" s="3"/>
    </row>
    <row r="25" spans="1:14">
      <c r="A25" s="7" t="s">
        <v>11</v>
      </c>
      <c r="B25" s="25" t="s">
        <v>86</v>
      </c>
      <c r="C25" s="7" t="s">
        <v>85</v>
      </c>
      <c r="D25" s="16">
        <v>4</v>
      </c>
      <c r="E25" s="16"/>
      <c r="F25" s="16">
        <f>D25*E25</f>
        <v>0</v>
      </c>
      <c r="G25" s="16"/>
      <c r="H25" s="16">
        <f>D25*G25</f>
        <v>0</v>
      </c>
      <c r="I25" s="16">
        <f>E25+G25</f>
        <v>0</v>
      </c>
      <c r="J25" s="16">
        <f>F25+H25</f>
        <v>0</v>
      </c>
      <c r="K25" s="16">
        <v>0</v>
      </c>
      <c r="L25" s="16">
        <f>D25*K25</f>
        <v>0</v>
      </c>
      <c r="M25" s="3"/>
      <c r="N25" s="3"/>
    </row>
    <row r="26" spans="1:14" ht="30">
      <c r="A26" s="4" t="s">
        <v>11</v>
      </c>
      <c r="B26" s="23" t="s">
        <v>87</v>
      </c>
      <c r="C26" s="4" t="s">
        <v>11</v>
      </c>
      <c r="D26" s="13"/>
      <c r="E26" s="13"/>
      <c r="F26" s="13">
        <f>SUM(F21:F25)</f>
        <v>0</v>
      </c>
      <c r="G26" s="13"/>
      <c r="H26" s="13">
        <f>SUM(H21:H25)</f>
        <v>0</v>
      </c>
      <c r="I26" s="13"/>
      <c r="J26" s="13">
        <f>SUM(J21:J25)</f>
        <v>0</v>
      </c>
      <c r="K26" s="13"/>
      <c r="L26" s="13">
        <f>SUM(L21:L25)</f>
        <v>0</v>
      </c>
      <c r="M26" s="3"/>
      <c r="N26" s="3"/>
    </row>
    <row r="27" spans="1:14">
      <c r="A27" s="7" t="s">
        <v>11</v>
      </c>
      <c r="B27" s="25" t="s">
        <v>11</v>
      </c>
      <c r="C27" s="7" t="s">
        <v>11</v>
      </c>
      <c r="D27" s="16"/>
      <c r="E27" s="16"/>
      <c r="F27" s="16"/>
      <c r="G27" s="16"/>
      <c r="H27" s="16"/>
      <c r="I27" s="16">
        <f>E27+G27</f>
        <v>0</v>
      </c>
      <c r="J27" s="16">
        <f>F27+H27</f>
        <v>0</v>
      </c>
      <c r="K27" s="16"/>
      <c r="L27" s="16"/>
      <c r="M27" s="3"/>
      <c r="N27" s="3"/>
    </row>
    <row r="28" spans="1:14">
      <c r="A28" s="7" t="s">
        <v>11</v>
      </c>
      <c r="B28" s="25" t="s">
        <v>11</v>
      </c>
      <c r="C28" s="7" t="s">
        <v>11</v>
      </c>
      <c r="D28" s="16"/>
      <c r="E28" s="16"/>
      <c r="F28" s="16"/>
      <c r="G28" s="16"/>
      <c r="H28" s="16"/>
      <c r="I28" s="16">
        <f>E28+G28</f>
        <v>0</v>
      </c>
      <c r="J28" s="16">
        <f>F28+H28</f>
        <v>0</v>
      </c>
      <c r="K28" s="16"/>
      <c r="L28" s="16"/>
      <c r="M28" s="3"/>
      <c r="N28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/>
  </sheetViews>
  <sheetFormatPr defaultRowHeight="15"/>
  <cols>
    <col min="1" max="1" width="20.5703125" style="1" bestFit="1" customWidth="1"/>
    <col min="2" max="2" width="63.42578125" style="1" bestFit="1" customWidth="1"/>
    <col min="4" max="4" width="0" style="10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 ht="39">
      <c r="A3" s="2" t="s">
        <v>4</v>
      </c>
      <c r="B3" s="5" t="s">
        <v>5</v>
      </c>
      <c r="C3" s="3"/>
    </row>
    <row r="4" spans="1:3">
      <c r="A4" s="2" t="s">
        <v>6</v>
      </c>
      <c r="B4" s="6" t="s">
        <v>7</v>
      </c>
      <c r="C4" s="3"/>
    </row>
    <row r="5" spans="1:3">
      <c r="A5" s="2" t="s">
        <v>8</v>
      </c>
      <c r="B5" s="6" t="s">
        <v>9</v>
      </c>
      <c r="C5" s="3"/>
    </row>
    <row r="6" spans="1:3">
      <c r="A6" s="2" t="s">
        <v>10</v>
      </c>
      <c r="B6" s="6" t="s">
        <v>11</v>
      </c>
      <c r="C6" s="3"/>
    </row>
    <row r="7" spans="1:3">
      <c r="A7" s="2" t="s">
        <v>12</v>
      </c>
      <c r="B7" s="6" t="s">
        <v>11</v>
      </c>
      <c r="C7" s="3"/>
    </row>
    <row r="8" spans="1:3">
      <c r="A8" s="2" t="s">
        <v>13</v>
      </c>
      <c r="B8" s="6" t="s">
        <v>11</v>
      </c>
      <c r="C8" s="3"/>
    </row>
    <row r="9" spans="1:3">
      <c r="A9" s="2" t="s">
        <v>14</v>
      </c>
      <c r="B9" s="6" t="s">
        <v>15</v>
      </c>
      <c r="C9" s="3"/>
    </row>
    <row r="10" spans="1:3">
      <c r="A10" s="2" t="s">
        <v>16</v>
      </c>
      <c r="B10" s="6" t="s">
        <v>11</v>
      </c>
      <c r="C10" s="3"/>
    </row>
    <row r="11" spans="1:3">
      <c r="A11" s="2" t="s">
        <v>17</v>
      </c>
      <c r="B11" s="6" t="s">
        <v>11</v>
      </c>
      <c r="C11" s="3"/>
    </row>
    <row r="12" spans="1:3">
      <c r="A12" s="2" t="s">
        <v>18</v>
      </c>
      <c r="B12" s="6" t="s">
        <v>11</v>
      </c>
      <c r="C12" s="3"/>
    </row>
    <row r="13" spans="1:3">
      <c r="A13" s="2" t="s">
        <v>19</v>
      </c>
      <c r="B13" s="6" t="s">
        <v>20</v>
      </c>
      <c r="C13" s="3"/>
    </row>
    <row r="14" spans="1:3">
      <c r="A14" s="2" t="s">
        <v>21</v>
      </c>
      <c r="B14" s="6" t="s">
        <v>22</v>
      </c>
      <c r="C14" s="3"/>
    </row>
    <row r="15" spans="1:3">
      <c r="A15" s="2" t="s">
        <v>11</v>
      </c>
      <c r="B15" s="7" t="s">
        <v>11</v>
      </c>
      <c r="C15" s="3"/>
    </row>
    <row r="16" spans="1:3">
      <c r="A16" s="2" t="s">
        <v>23</v>
      </c>
      <c r="B16" s="8" t="s">
        <v>24</v>
      </c>
      <c r="C16" s="3"/>
    </row>
    <row r="17" spans="1:3">
      <c r="A17" s="2" t="s">
        <v>25</v>
      </c>
      <c r="B17" s="8" t="s">
        <v>26</v>
      </c>
      <c r="C17" s="3"/>
    </row>
    <row r="18" spans="1:3">
      <c r="A18" s="2" t="s">
        <v>27</v>
      </c>
      <c r="B18" s="8" t="s">
        <v>28</v>
      </c>
      <c r="C18" s="3"/>
    </row>
    <row r="19" spans="1:3">
      <c r="A19" s="2" t="s">
        <v>29</v>
      </c>
      <c r="B19" s="8" t="s">
        <v>30</v>
      </c>
      <c r="C19" s="3"/>
    </row>
    <row r="20" spans="1:3">
      <c r="A20" s="2" t="s">
        <v>31</v>
      </c>
      <c r="B20" s="8" t="s">
        <v>32</v>
      </c>
      <c r="C20" s="3"/>
    </row>
    <row r="21" spans="1:3">
      <c r="A21" s="2" t="s">
        <v>33</v>
      </c>
      <c r="B21" s="8" t="s">
        <v>32</v>
      </c>
      <c r="C21" s="3"/>
    </row>
    <row r="22" spans="1:3">
      <c r="A22" s="2" t="s">
        <v>34</v>
      </c>
      <c r="B22" s="8" t="s">
        <v>32</v>
      </c>
      <c r="C22" s="3"/>
    </row>
    <row r="23" spans="1:3">
      <c r="A23" s="2" t="s">
        <v>35</v>
      </c>
      <c r="B23" s="8" t="s">
        <v>32</v>
      </c>
      <c r="C23" s="3"/>
    </row>
    <row r="24" spans="1:3">
      <c r="A24" s="2" t="s">
        <v>36</v>
      </c>
      <c r="B24" s="8" t="s">
        <v>37</v>
      </c>
      <c r="C24" s="3"/>
    </row>
    <row r="25" spans="1:3">
      <c r="A25" s="2" t="s">
        <v>38</v>
      </c>
      <c r="B25" s="8" t="s">
        <v>32</v>
      </c>
      <c r="C25" s="3"/>
    </row>
    <row r="26" spans="1:3">
      <c r="A26" s="2" t="s">
        <v>39</v>
      </c>
      <c r="B26" s="8" t="s">
        <v>32</v>
      </c>
      <c r="C26" s="3"/>
    </row>
    <row r="27" spans="1:3">
      <c r="A27" s="2" t="s">
        <v>40</v>
      </c>
      <c r="B27" s="8" t="s">
        <v>32</v>
      </c>
      <c r="C27" s="3"/>
    </row>
    <row r="28" spans="1:3">
      <c r="A28" s="2" t="s">
        <v>41</v>
      </c>
      <c r="B28" s="8" t="s">
        <v>32</v>
      </c>
      <c r="C28" s="3"/>
    </row>
    <row r="29" spans="1:3" ht="36.75">
      <c r="A29" s="9" t="s">
        <v>42</v>
      </c>
      <c r="B29" s="8" t="s">
        <v>43</v>
      </c>
      <c r="C29" s="3"/>
    </row>
    <row r="30" spans="1:3">
      <c r="A30" s="2" t="s">
        <v>44</v>
      </c>
      <c r="B30" s="8" t="s">
        <v>45</v>
      </c>
      <c r="C30" s="3"/>
    </row>
    <row r="31" spans="1:3">
      <c r="A31" s="2" t="s">
        <v>11</v>
      </c>
      <c r="B31" s="7" t="s">
        <v>11</v>
      </c>
      <c r="C31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dcterms:created xsi:type="dcterms:W3CDTF">2017-11-02T07:42:45Z</dcterms:created>
  <dcterms:modified xsi:type="dcterms:W3CDTF">2017-11-02T07:43:07Z</dcterms:modified>
</cp:coreProperties>
</file>