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14325"/>
  </bookViews>
  <sheets>
    <sheet name="Rekapitulace" sheetId="3" r:id="rId1"/>
    <sheet name="Rozpočet" sheetId="2" r:id="rId2"/>
    <sheet name="Parametry" sheetId="1" r:id="rId3"/>
  </sheets>
  <calcPr calcId="124519"/>
</workbook>
</file>

<file path=xl/calcChain.xml><?xml version="1.0" encoding="utf-8"?>
<calcChain xmlns="http://schemas.openxmlformats.org/spreadsheetml/2006/main">
  <c r="D36" i="3"/>
  <c r="C36"/>
  <c r="B36"/>
  <c r="C35"/>
  <c r="B35"/>
  <c r="C34"/>
  <c r="B34"/>
  <c r="C28"/>
  <c r="B28"/>
  <c r="C16"/>
  <c r="C15"/>
  <c r="C14"/>
  <c r="C13"/>
  <c r="C11"/>
  <c r="B6"/>
  <c r="C4"/>
  <c r="C3"/>
  <c r="C5" s="1"/>
  <c r="B3"/>
  <c r="B5" s="1"/>
  <c r="B10" s="1"/>
  <c r="B17" s="1"/>
  <c r="J72" i="2"/>
  <c r="I72"/>
  <c r="J71"/>
  <c r="I71"/>
  <c r="L70"/>
  <c r="J70"/>
  <c r="H70"/>
  <c r="F70"/>
  <c r="L69"/>
  <c r="J69"/>
  <c r="I69"/>
  <c r="H69"/>
  <c r="F69"/>
  <c r="L68"/>
  <c r="J68"/>
  <c r="I68"/>
  <c r="H68"/>
  <c r="F68"/>
  <c r="J63"/>
  <c r="I63"/>
  <c r="J62"/>
  <c r="H62"/>
  <c r="F62"/>
  <c r="J61"/>
  <c r="H61"/>
  <c r="F61"/>
  <c r="L60"/>
  <c r="J60"/>
  <c r="I60"/>
  <c r="H60"/>
  <c r="F60"/>
  <c r="L58"/>
  <c r="J58"/>
  <c r="I58"/>
  <c r="H58"/>
  <c r="F58"/>
  <c r="L57"/>
  <c r="J57"/>
  <c r="I57"/>
  <c r="H57"/>
  <c r="F57"/>
  <c r="L55"/>
  <c r="J55"/>
  <c r="I55"/>
  <c r="H55"/>
  <c r="F55"/>
  <c r="L53"/>
  <c r="L61" s="1"/>
  <c r="D35" i="3" s="1"/>
  <c r="J53" i="2"/>
  <c r="I53"/>
  <c r="H53"/>
  <c r="F53"/>
  <c r="L50"/>
  <c r="J50"/>
  <c r="I50"/>
  <c r="H50"/>
  <c r="F50"/>
  <c r="L48"/>
  <c r="J48"/>
  <c r="I48"/>
  <c r="H48"/>
  <c r="F48"/>
  <c r="L47"/>
  <c r="J47"/>
  <c r="I47"/>
  <c r="H47"/>
  <c r="F47"/>
  <c r="L44"/>
  <c r="J44"/>
  <c r="I44"/>
  <c r="H44"/>
  <c r="F44"/>
  <c r="L42"/>
  <c r="J42"/>
  <c r="I42"/>
  <c r="H42"/>
  <c r="F42"/>
  <c r="L40"/>
  <c r="J40"/>
  <c r="I40"/>
  <c r="H40"/>
  <c r="F40"/>
  <c r="L35"/>
  <c r="J35"/>
  <c r="I35"/>
  <c r="H35"/>
  <c r="F35"/>
  <c r="L34"/>
  <c r="J34"/>
  <c r="I34"/>
  <c r="H34"/>
  <c r="F34"/>
  <c r="L32"/>
  <c r="J32"/>
  <c r="I32"/>
  <c r="H32"/>
  <c r="F32"/>
  <c r="L30"/>
  <c r="J30"/>
  <c r="I30"/>
  <c r="H30"/>
  <c r="F30"/>
  <c r="L29"/>
  <c r="J29"/>
  <c r="I29"/>
  <c r="H29"/>
  <c r="F29"/>
  <c r="L28"/>
  <c r="J28"/>
  <c r="I28"/>
  <c r="H28"/>
  <c r="F28"/>
  <c r="L26"/>
  <c r="J26"/>
  <c r="I26"/>
  <c r="H26"/>
  <c r="F26"/>
  <c r="L24"/>
  <c r="J24"/>
  <c r="I24"/>
  <c r="H24"/>
  <c r="F24"/>
  <c r="L22"/>
  <c r="J22"/>
  <c r="I22"/>
  <c r="H22"/>
  <c r="F22"/>
  <c r="L20"/>
  <c r="J20"/>
  <c r="I20"/>
  <c r="H20"/>
  <c r="F20"/>
  <c r="L19"/>
  <c r="J19"/>
  <c r="I19"/>
  <c r="H19"/>
  <c r="F19"/>
  <c r="L18"/>
  <c r="J18"/>
  <c r="I18"/>
  <c r="H18"/>
  <c r="F18"/>
  <c r="L17"/>
  <c r="J17"/>
  <c r="I17"/>
  <c r="H17"/>
  <c r="F17"/>
  <c r="L15"/>
  <c r="J15"/>
  <c r="I15"/>
  <c r="H15"/>
  <c r="F15"/>
  <c r="L14"/>
  <c r="J14"/>
  <c r="I14"/>
  <c r="H14"/>
  <c r="F14"/>
  <c r="L13"/>
  <c r="J13"/>
  <c r="I13"/>
  <c r="H13"/>
  <c r="F13"/>
  <c r="L11"/>
  <c r="J11"/>
  <c r="I11"/>
  <c r="H11"/>
  <c r="F11"/>
  <c r="L9"/>
  <c r="J9"/>
  <c r="I9"/>
  <c r="H9"/>
  <c r="F9"/>
  <c r="L7"/>
  <c r="J7"/>
  <c r="I7"/>
  <c r="H7"/>
  <c r="F7"/>
  <c r="J5"/>
  <c r="I5"/>
  <c r="L4"/>
  <c r="J4"/>
  <c r="I4"/>
  <c r="H4"/>
  <c r="F4"/>
  <c r="L62" l="1"/>
  <c r="D7" i="3" s="1"/>
  <c r="C8"/>
  <c r="C9"/>
  <c r="C23"/>
  <c r="D34" l="1"/>
  <c r="C7"/>
  <c r="C10" s="1"/>
  <c r="C12" s="1"/>
  <c r="C17" s="1"/>
  <c r="C20" l="1"/>
  <c r="C21"/>
  <c r="C24"/>
  <c r="C22" l="1"/>
  <c r="C26" s="1"/>
  <c r="B27"/>
  <c r="C27" s="1"/>
  <c r="C29" l="1"/>
  <c r="C31"/>
  <c r="C32"/>
</calcChain>
</file>

<file path=xl/sharedStrings.xml><?xml version="1.0" encoding="utf-8"?>
<sst xmlns="http://schemas.openxmlformats.org/spreadsheetml/2006/main" count="330" uniqueCount="168">
  <si>
    <t>Název</t>
  </si>
  <si>
    <t>Hodnota</t>
  </si>
  <si>
    <t>Nadpis rekapitulace</t>
  </si>
  <si>
    <t>Seznam prací a dodávek vzduchotechnických zařízení</t>
  </si>
  <si>
    <t>Akce</t>
  </si>
  <si>
    <t>"CSPT Třinec, Máchova č.1134-Generální oprava vnitřních rozvodů _x000D_
		vody a kanalizace" SO01-Oprava kuchyně (výměna rozvodů vody, kanalizace a EI)</t>
  </si>
  <si>
    <t>Projekt</t>
  </si>
  <si>
    <t>DVZ+DPS</t>
  </si>
  <si>
    <t>Investor</t>
  </si>
  <si>
    <t>Centrum sociální pomoci Třinec, přísp. organizace</t>
  </si>
  <si>
    <t>Z. č.</t>
  </si>
  <si>
    <t/>
  </si>
  <si>
    <t>A. č.</t>
  </si>
  <si>
    <t>Smlouva</t>
  </si>
  <si>
    <t>Vypracoval</t>
  </si>
  <si>
    <t>Ing. Kubanková</t>
  </si>
  <si>
    <t>Kontroloval</t>
  </si>
  <si>
    <t>Datum</t>
  </si>
  <si>
    <t>Zpracovatel</t>
  </si>
  <si>
    <t>CÚ</t>
  </si>
  <si>
    <t>3Q 2017</t>
  </si>
  <si>
    <t>Poznámka</t>
  </si>
  <si>
    <t>Uvedené ceny jsou v Kč a nezahrnují DPH, pokud to není uvedeno.</t>
  </si>
  <si>
    <t>Doprava %</t>
  </si>
  <si>
    <t>3,60</t>
  </si>
  <si>
    <t>Cena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</si>
  <si>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</si>
  <si>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</si>
  <si>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</si>
  <si>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</si>
  <si>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</si>
  <si>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</si>
  <si>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</si>
  <si>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</si>
  <si>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</si>
  <si>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</si>
  <si>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</si>
  <si>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</si>
  <si>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</si>
  <si>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</si>
  <si>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</si>
  <si>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</si>
  <si>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</si>
  <si>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</si>
  <si>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</si>
  <si>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</si>
  <si>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</si>
  <si>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</si>
  <si>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</si>
  <si>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</si>
  <si>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</si>
  <si>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</si>
  <si>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</si>
  <si>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</si>
  <si>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</si>
  <si>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</si>
  <si>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</si>
  <si>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 1 Odvod vzduchu z kuchyně</t>
  </si>
  <si>
    <t xml:space="preserve">STŘEŠNÍ VENTILÁTOR 
</t>
  </si>
  <si>
    <t>1.1</t>
  </si>
  <si>
    <t>např. typu RF 71/50-4D (IE2), Vo=4400m3/h, Pi=1,4kW/400V</t>
  </si>
  <si>
    <t>ks</t>
  </si>
  <si>
    <t>Příslušenství:</t>
  </si>
  <si>
    <t>VZDÁLENÝ OVLADAČ</t>
  </si>
  <si>
    <t>např. typu ORe5</t>
  </si>
  <si>
    <t>REGULÁTOR VÝKONU</t>
  </si>
  <si>
    <t>např. typu RFFM 1.5(IP21)</t>
  </si>
  <si>
    <t xml:space="preserve">PODTLAKOVÁ ZPĚTNÁ KLAPKA 
</t>
  </si>
  <si>
    <t>např. typu VS 400</t>
  </si>
  <si>
    <t>STŘEŠNÍ NÁSTAVEC</t>
  </si>
  <si>
    <t>např. typu NDH71</t>
  </si>
  <si>
    <t>propojení ventilátoru a regulace</t>
  </si>
  <si>
    <t>osazení ventilátoru na střešní konstrukci, vč. napojení izolace</t>
  </si>
  <si>
    <t xml:space="preserve">VELKÁ KUCHYŇSKÁ DIGESTOŘ
</t>
  </si>
  <si>
    <t>1.2</t>
  </si>
  <si>
    <t>odsávací nerezový zákryt, vel. 1000x1200x450, vč. lapačů tuku, osvětlení a regulační klapky d=250</t>
  </si>
  <si>
    <t>1.3</t>
  </si>
  <si>
    <t>odsávací nerezový zákryt, vel. 850x1200x450, vč. lapačů tuku, osvětlení a regulační klapky d=250</t>
  </si>
  <si>
    <t>STÁVAJÍCÍ odsávací nerezový zákryt, vel. 1100x1000, úprava napojení na potrubí, vč. regulační klapky</t>
  </si>
  <si>
    <t>STÁVAJÍCÍ odsávací nerezový zákryt, vel. 2100x1200, úprava napojení na potrubí, vč. regulační klapky</t>
  </si>
  <si>
    <t>ODLUČOVAČ TUKU NEREZOVÝ</t>
  </si>
  <si>
    <t>1.4</t>
  </si>
  <si>
    <t>325x225 HORIZONT.</t>
  </si>
  <si>
    <t xml:space="preserve">REGULAČNÍ KLAPKA
vč. ručního ovládání
</t>
  </si>
  <si>
    <t>1.5</t>
  </si>
  <si>
    <t>315x100-R</t>
  </si>
  <si>
    <t xml:space="preserve">TLUMIČ HLUKU BUŇKOVÝ S POTRUBÍM
</t>
  </si>
  <si>
    <t>1.6</t>
  </si>
  <si>
    <t>630x315x1000.1 100°C</t>
  </si>
  <si>
    <t>ČTYŘHRANNÉ POTRUBÍ SKUPINY I.
MATERIÁL POZINKOVANÝ PLECH</t>
  </si>
  <si>
    <t xml:space="preserve"> do obvodu 1050 40% tvarovek</t>
  </si>
  <si>
    <t>bm</t>
  </si>
  <si>
    <t xml:space="preserve"> do obvodu 1890 40% tvarovek</t>
  </si>
  <si>
    <t xml:space="preserve"> do obvodu 1500 40% tvarovek</t>
  </si>
  <si>
    <t>KRUHOVÉ POTRUBÍ SPIRO</t>
  </si>
  <si>
    <t xml:space="preserve"> do průměru400 40% tvarovek</t>
  </si>
  <si>
    <t xml:space="preserve">POLOOHEBNÁ HLINÍKOVÁ HADICE
</t>
  </si>
  <si>
    <t>250/3 odolné flexo</t>
  </si>
  <si>
    <t>315/3 odolné flexo</t>
  </si>
  <si>
    <t>ZÁVĚSNÝ MATERIÁL :</t>
  </si>
  <si>
    <t>ZÁVĚSY, ZÁVĚSNÉ LIŠTY,</t>
  </si>
  <si>
    <t>ZÁVITOVÉ TYČE,ZÁVĚSY,</t>
  </si>
  <si>
    <t>KRUHOVÉ ZÁVĚSY,HMOŽDINKY</t>
  </si>
  <si>
    <t xml:space="preserve"> (DOD. 5% Z DOD. POTRUBI)</t>
  </si>
  <si>
    <t>kg</t>
  </si>
  <si>
    <t>SPOJOVACÍ MATERIÁL:</t>
  </si>
  <si>
    <t xml:space="preserve"> ŠROUBY,MATICE,PODLOŽKY</t>
  </si>
  <si>
    <t>TĚSNÍCÍ MATERIÁL</t>
  </si>
  <si>
    <t xml:space="preserve"> SAMOLEP.TESNĚNÍ VITOLEN 4x9</t>
  </si>
  <si>
    <t>BM</t>
  </si>
  <si>
    <t>TĚSNÍCÍ TMEL</t>
  </si>
  <si>
    <t>cena za balení</t>
  </si>
  <si>
    <t>SDS400 silikon. tmel</t>
  </si>
  <si>
    <t>KS</t>
  </si>
  <si>
    <t>stavební otvory, vybourání a zapravení, plocha do 0,5m2</t>
  </si>
  <si>
    <t>KONTROLNÍ DVÍŘKA 
DO ČTYŘHRANNÉHO POTRUBÍ</t>
  </si>
  <si>
    <t>300x300</t>
  </si>
  <si>
    <t>Demontáže</t>
  </si>
  <si>
    <t>STŘEŠNÍ VENTILÁTOR</t>
  </si>
  <si>
    <t>střešní ventilátor REMAK</t>
  </si>
  <si>
    <t xml:space="preserve"> do obvodu 1890 50% tvarovek</t>
  </si>
  <si>
    <t>KUCHYŇSKÁ DIGESTOŘ</t>
  </si>
  <si>
    <t>1100x1000</t>
  </si>
  <si>
    <t>2100x1200</t>
  </si>
  <si>
    <t>VYÚSTKY
NA ČTYŘHRANNÉ POTRUBÍ
/ jednořadá,/</t>
  </si>
  <si>
    <t>VP1-1</t>
  </si>
  <si>
    <t>Demontáže - celkem</t>
  </si>
  <si>
    <t>Zařízení 1 - celkem</t>
  </si>
  <si>
    <t>Hodinové zúčtovací sazby</t>
  </si>
  <si>
    <t>HODINOVÉ ZÚČTOVACÍ SAZBY-</t>
  </si>
  <si>
    <t>PŘÍPRAVA KE KOMPLEXNÍMU</t>
  </si>
  <si>
    <t>VYZKOUŠENÍ,OŽIVENÍ A</t>
  </si>
  <si>
    <t xml:space="preserve"> VYREGULOVÁNÍ ZAŘÍZENÍ</t>
  </si>
  <si>
    <t>H</t>
  </si>
  <si>
    <t xml:space="preserve"> KOMPLEXNÍ VYZKOUŠENÍ ZAŘÍZENÍ</t>
  </si>
  <si>
    <t>Hodinové zúčtovací sazby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</si>
  <si>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</si>
  <si>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</si>
  <si>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</si>
  <si>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</si>
  <si>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</si>
  <si>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</si>
  <si>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</si>
  <si>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</si>
  <si>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</si>
  <si>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</si>
  <si>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</si>
  <si>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</si>
  <si>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</si>
  <si>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Lešení</t>
  </si>
  <si>
    <t>Izolace tepelné</t>
  </si>
  <si>
    <t>Izolace protipožární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</si>
  <si>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</si>
  <si>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</si>
  <si>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</si>
  <si>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</si>
  <si>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</si>
  <si>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</si>
  <si>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</si>
  <si>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</si>
  <si>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</si>
  <si>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</si>
  <si>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</si>
  <si>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</si>
  <si>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</si>
  <si>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</si>
  <si>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Hmotnost
[kg]</t>
  </si>
  <si>
    <t xml:space="preserve">  Demontáže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</si>
</sst>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脀燡⡀¯☸ဈ_x0008_"/>
      <charset val="238"/>
    </font>
    <font>
      <b/>
      <sz val="11"/>
      <color rgb="FF000000"/>
      <name val="敓潧⁥䥕脀燡⡀¯☸ဈ_x0008_"/>
      <charset val="238"/>
    </font>
    <font>
      <b/>
      <sz val="10"/>
      <color rgb="FF000000"/>
      <name val="敓潧⁥䥕脀燡⡀¯☸ဈ_x0008_"/>
      <charset val="238"/>
    </font>
    <font>
      <b/>
      <sz val="9"/>
      <color rgb="FF000000"/>
      <name val="敓潧⁥䥕脀燡⡀¯☸ဈ_x0008_"/>
      <charset val="238"/>
    </font>
    <font>
      <i/>
      <sz val="10"/>
      <color rgb="FF000000"/>
      <name val="敓潧⁥䥕脀燡⡀¯☸ဈ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/>
  </sheetViews>
  <sheetFormatPr defaultRowHeight="15"/>
  <cols>
    <col min="1" max="1" width="34.5703125" style="1" bestFit="1" customWidth="1"/>
    <col min="2" max="2" width="9.140625" style="11"/>
    <col min="3" max="3" width="9.28515625" style="11" bestFit="1" customWidth="1"/>
    <col min="4" max="4" width="9.42578125" style="11" bestFit="1" customWidth="1"/>
    <col min="7" max="7" width="0" style="10" hidden="1" customWidth="1"/>
  </cols>
  <sheetData>
    <row r="1" spans="1:5">
      <c r="A1" s="2" t="s">
        <v>0</v>
      </c>
      <c r="B1" s="12" t="s">
        <v>136</v>
      </c>
      <c r="C1" s="12" t="s">
        <v>137</v>
      </c>
      <c r="D1" s="12" t="s">
        <v>138</v>
      </c>
      <c r="E1" s="3"/>
    </row>
    <row r="2" spans="1:5">
      <c r="A2" s="6" t="s">
        <v>139</v>
      </c>
      <c r="B2" s="18"/>
      <c r="C2" s="18"/>
      <c r="D2" s="18"/>
      <c r="E2" s="3"/>
    </row>
    <row r="3" spans="1:5">
      <c r="A3" s="7" t="s">
        <v>140</v>
      </c>
      <c r="B3" s="17">
        <f>(Rozpočet!F62)</f>
        <v>0</v>
      </c>
      <c r="C3" s="17">
        <f>(Rozpočet!H62)</f>
        <v>0</v>
      </c>
      <c r="D3" s="17"/>
      <c r="E3" s="3"/>
    </row>
    <row r="4" spans="1:5">
      <c r="A4" s="7" t="s">
        <v>141</v>
      </c>
      <c r="B4" s="17"/>
      <c r="C4" s="17">
        <f>0 + 0</f>
        <v>0</v>
      </c>
      <c r="D4" s="17"/>
      <c r="E4" s="3"/>
    </row>
    <row r="5" spans="1:5">
      <c r="A5" s="8" t="s">
        <v>142</v>
      </c>
      <c r="B5" s="19">
        <f>B3</f>
        <v>0</v>
      </c>
      <c r="C5" s="19">
        <f>C3 + C4</f>
        <v>0</v>
      </c>
      <c r="D5" s="19"/>
      <c r="E5" s="3"/>
    </row>
    <row r="6" spans="1:5">
      <c r="A6" s="7" t="s">
        <v>143</v>
      </c>
      <c r="B6" s="17">
        <f>B3 * Parametry!B16 / 100</f>
        <v>0</v>
      </c>
      <c r="C6" s="17"/>
      <c r="D6" s="17"/>
      <c r="E6" s="3"/>
    </row>
    <row r="7" spans="1:5">
      <c r="A7" s="7" t="s">
        <v>144</v>
      </c>
      <c r="B7" s="17"/>
      <c r="C7" s="17">
        <f>(Rozpočet!L62+Rozpočet!L70) * Parametry!B17</f>
        <v>0</v>
      </c>
      <c r="D7" s="17">
        <f>(Rozpočet!L62+Rozpočet!L70)</f>
        <v>0</v>
      </c>
      <c r="E7" s="3"/>
    </row>
    <row r="8" spans="1:5">
      <c r="A8" s="7" t="s">
        <v>145</v>
      </c>
      <c r="B8" s="17"/>
      <c r="C8" s="17">
        <f>C5 * Parametry!B18 / 100</f>
        <v>0</v>
      </c>
      <c r="D8" s="17"/>
      <c r="E8" s="3"/>
    </row>
    <row r="9" spans="1:5" ht="24.75">
      <c r="A9" s="20" t="s">
        <v>146</v>
      </c>
      <c r="B9" s="17"/>
      <c r="C9" s="17">
        <f>C5 * Parametry!B19 / 100</f>
        <v>0</v>
      </c>
      <c r="D9" s="17"/>
      <c r="E9" s="3"/>
    </row>
    <row r="10" spans="1:5">
      <c r="A10" s="8" t="s">
        <v>147</v>
      </c>
      <c r="B10" s="19">
        <f>B5 + B6</f>
        <v>0</v>
      </c>
      <c r="C10" s="19">
        <f>C5 + C7 + C8 + C9</f>
        <v>0</v>
      </c>
      <c r="D10" s="19"/>
      <c r="E10" s="3"/>
    </row>
    <row r="11" spans="1:5">
      <c r="A11" s="7" t="s">
        <v>148</v>
      </c>
      <c r="B11" s="17"/>
      <c r="C11" s="17">
        <f>(Rozpočet!F70) + (Rozpočet!H70)</f>
        <v>0</v>
      </c>
      <c r="D11" s="17"/>
      <c r="E11" s="3"/>
    </row>
    <row r="12" spans="1:5">
      <c r="A12" s="8" t="s">
        <v>52</v>
      </c>
      <c r="B12" s="19"/>
      <c r="C12" s="19">
        <f>C10 + C11</f>
        <v>0</v>
      </c>
      <c r="D12" s="19"/>
      <c r="E12" s="3"/>
    </row>
    <row r="13" spans="1:5">
      <c r="A13" s="7" t="s">
        <v>149</v>
      </c>
      <c r="B13" s="17"/>
      <c r="C13" s="17">
        <f>0 + 0</f>
        <v>0</v>
      </c>
      <c r="D13" s="17"/>
      <c r="E13" s="3"/>
    </row>
    <row r="14" spans="1:5">
      <c r="A14" s="7" t="s">
        <v>150</v>
      </c>
      <c r="B14" s="17"/>
      <c r="C14" s="17">
        <f>0 + 0</f>
        <v>0</v>
      </c>
      <c r="D14" s="17"/>
      <c r="E14" s="3"/>
    </row>
    <row r="15" spans="1:5">
      <c r="A15" s="7" t="s">
        <v>151</v>
      </c>
      <c r="B15" s="17"/>
      <c r="C15" s="17">
        <f>0 + 0</f>
        <v>0</v>
      </c>
      <c r="D15" s="17"/>
      <c r="E15" s="3"/>
    </row>
    <row r="16" spans="1:5">
      <c r="A16" s="7" t="s">
        <v>152</v>
      </c>
      <c r="B16" s="17"/>
      <c r="C16" s="17">
        <f>0 + 0</f>
        <v>0</v>
      </c>
      <c r="D16" s="17"/>
      <c r="E16" s="3"/>
    </row>
    <row r="17" spans="1:5">
      <c r="A17" s="6" t="s">
        <v>153</v>
      </c>
      <c r="B17" s="18">
        <f>B10</f>
        <v>0</v>
      </c>
      <c r="C17" s="18">
        <f>C12 + C13 + C14 + C15 + C16</f>
        <v>0</v>
      </c>
      <c r="D17" s="18"/>
      <c r="E17" s="3"/>
    </row>
    <row r="18" spans="1:5">
      <c r="A18" s="7" t="s">
        <v>11</v>
      </c>
      <c r="B18" s="17"/>
      <c r="C18" s="17"/>
      <c r="D18" s="17"/>
      <c r="E18" s="3"/>
    </row>
    <row r="19" spans="1:5">
      <c r="A19" s="6" t="s">
        <v>154</v>
      </c>
      <c r="B19" s="18"/>
      <c r="C19" s="18"/>
      <c r="D19" s="18"/>
      <c r="E19" s="3"/>
    </row>
    <row r="20" spans="1:5" ht="24.75">
      <c r="A20" s="20" t="s">
        <v>155</v>
      </c>
      <c r="B20" s="17"/>
      <c r="C20" s="17">
        <f>C10 * Parametry!B21 / 100</f>
        <v>0</v>
      </c>
      <c r="D20" s="17"/>
      <c r="E20" s="3"/>
    </row>
    <row r="21" spans="1:5">
      <c r="A21" s="7" t="s">
        <v>156</v>
      </c>
      <c r="B21" s="17"/>
      <c r="C21" s="17">
        <f>C10 * Parametry!B22 / 100</f>
        <v>0</v>
      </c>
      <c r="D21" s="17"/>
      <c r="E21" s="3"/>
    </row>
    <row r="22" spans="1:5">
      <c r="A22" s="6" t="s">
        <v>157</v>
      </c>
      <c r="B22" s="18"/>
      <c r="C22" s="18">
        <f>C20 + C21</f>
        <v>0</v>
      </c>
      <c r="D22" s="18"/>
      <c r="E22" s="3"/>
    </row>
    <row r="23" spans="1:5" ht="36.75">
      <c r="A23" s="20" t="s">
        <v>158</v>
      </c>
      <c r="B23" s="17"/>
      <c r="C23" s="17">
        <f>C3 * Parametry!B20 / 100</f>
        <v>0</v>
      </c>
      <c r="D23" s="17"/>
      <c r="E23" s="3"/>
    </row>
    <row r="24" spans="1:5">
      <c r="A24" s="7" t="s">
        <v>159</v>
      </c>
      <c r="B24" s="17"/>
      <c r="C24" s="17">
        <f>Parametry!B23 * Parametry!B26 * ((B17 + C17) * Parametry!B25)^Parametry!B24</f>
        <v>0</v>
      </c>
      <c r="D24" s="17"/>
      <c r="E24" s="3"/>
    </row>
    <row r="25" spans="1:5">
      <c r="A25" s="7" t="s">
        <v>11</v>
      </c>
      <c r="B25" s="17"/>
      <c r="C25" s="17"/>
      <c r="D25" s="17"/>
      <c r="E25" s="3"/>
    </row>
    <row r="26" spans="1:5">
      <c r="A26" s="4" t="s">
        <v>160</v>
      </c>
      <c r="B26" s="13"/>
      <c r="C26" s="13">
        <f>B17 + C17 + C22 + C23 + C24</f>
        <v>0</v>
      </c>
      <c r="D26" s="13"/>
      <c r="E26" s="3"/>
    </row>
    <row r="27" spans="1:5">
      <c r="A27" s="7" t="s">
        <v>161</v>
      </c>
      <c r="B27" s="17">
        <f>(SUM(Rozpočet!F3:F4,Rozpočet!F6:F50,Rozpočet!F52:F60)+SUM(Rozpočet!F65:F69)) + (SUM(Rozpočet!H3:H4,Rozpočet!H6:H50,Rozpočet!H52:H60)+SUM(Rozpočet!H65:H69)) + B6 + C7 + C8 + C9 + C22 + C23 + C24</f>
        <v>0</v>
      </c>
      <c r="C27" s="17">
        <f>B27 * Parametry!B29 / 100</f>
        <v>0</v>
      </c>
      <c r="D27" s="17"/>
      <c r="E27" s="3"/>
    </row>
    <row r="28" spans="1:5">
      <c r="A28" s="7" t="s">
        <v>162</v>
      </c>
      <c r="B28" s="17">
        <f>(SUM(Rozpočet!F3,Rozpočet!F6,Rozpočet!F8,Rozpočet!F10,Rozpočet!F12,Rozpočet!F16,Rozpočet!F21,Rozpočet!F23,Rozpočet!F25,Rozpočet!F27,Rozpočet!F31,Rozpočet!F33,Rozpočet!F36:F39,Rozpočet!F41,Rozpočet!F43,Rozpočet!F45:F46,Rozpočet!F49,Rozpočet!F52,Rozpočet!F54,Rozpočet!F56,Rozpočet!F59)+SUM(Rozpočet!F65:F67)) + (SUM(Rozpočet!H3,Rozpočet!H6,Rozpočet!H8,Rozpočet!H10,Rozpočet!H12,Rozpočet!H16,Rozpočet!H21,Rozpočet!H23,Rozpočet!H25,Rozpočet!H27,Rozpočet!H31,Rozpočet!H33,Rozpočet!H36:H39,Rozpočet!H41,Rozpočet!H43,Rozpočet!H45:H46,Rozpočet!H49,Rozpočet!H52,Rozpočet!H54,Rozpočet!H56,Rozpočet!H59)+SUM(Rozpočet!H65:H67))</f>
        <v>0</v>
      </c>
      <c r="C28" s="17">
        <f>B28 * Parametry!B30 / 100</f>
        <v>0</v>
      </c>
      <c r="D28" s="17"/>
      <c r="E28" s="3"/>
    </row>
    <row r="29" spans="1:5">
      <c r="A29" s="4" t="s">
        <v>163</v>
      </c>
      <c r="B29" s="13"/>
      <c r="C29" s="13">
        <f>C26 + C27 + C28</f>
        <v>0</v>
      </c>
      <c r="D29" s="13"/>
      <c r="E29" s="3"/>
    </row>
    <row r="30" spans="1:5">
      <c r="A30" s="7" t="s">
        <v>11</v>
      </c>
      <c r="B30" s="17"/>
      <c r="C30" s="17"/>
      <c r="D30" s="17"/>
      <c r="E30" s="3"/>
    </row>
    <row r="31" spans="1:5">
      <c r="A31" s="7" t="s">
        <v>164</v>
      </c>
      <c r="B31" s="17"/>
      <c r="C31" s="17">
        <f>C26 * Parametry!B27 / 100</f>
        <v>0</v>
      </c>
      <c r="D31" s="17"/>
      <c r="E31" s="3"/>
    </row>
    <row r="32" spans="1:5">
      <c r="A32" s="7" t="s">
        <v>164</v>
      </c>
      <c r="B32" s="17"/>
      <c r="C32" s="17">
        <f>C26 * Parametry!B28 / 100</f>
        <v>0</v>
      </c>
      <c r="D32" s="17"/>
      <c r="E32" s="3"/>
    </row>
    <row r="33" spans="1:5" ht="26.25">
      <c r="A33" s="6" t="s">
        <v>165</v>
      </c>
      <c r="B33" s="21" t="s">
        <v>49</v>
      </c>
      <c r="C33" s="21" t="s">
        <v>51</v>
      </c>
      <c r="D33" s="22" t="s">
        <v>166</v>
      </c>
      <c r="E33" s="3"/>
    </row>
    <row r="34" spans="1:5">
      <c r="A34" s="7" t="s">
        <v>57</v>
      </c>
      <c r="B34" s="17">
        <f>(Rozpočet!F62)</f>
        <v>0</v>
      </c>
      <c r="C34" s="17">
        <f>(Rozpočet!H62)</f>
        <v>0</v>
      </c>
      <c r="D34" s="17">
        <f>(Rozpočet!L62)</f>
        <v>0</v>
      </c>
      <c r="E34" s="3"/>
    </row>
    <row r="35" spans="1:5">
      <c r="A35" s="7" t="s">
        <v>167</v>
      </c>
      <c r="B35" s="17">
        <f>(Rozpočet!F61)</f>
        <v>0</v>
      </c>
      <c r="C35" s="17">
        <f>(Rozpočet!H61)</f>
        <v>0</v>
      </c>
      <c r="D35" s="17">
        <f>(Rozpočet!L61)</f>
        <v>0</v>
      </c>
      <c r="E35" s="3"/>
    </row>
    <row r="36" spans="1:5">
      <c r="A36" s="7" t="s">
        <v>128</v>
      </c>
      <c r="B36" s="17">
        <f>(Rozpočet!F70)</f>
        <v>0</v>
      </c>
      <c r="C36" s="17">
        <f>(Rozpočet!H70)</f>
        <v>0</v>
      </c>
      <c r="D36" s="17">
        <f>(Rozpočet!L70)</f>
        <v>0</v>
      </c>
      <c r="E36" s="3"/>
    </row>
    <row r="37" spans="1:5">
      <c r="A37" s="7" t="s">
        <v>11</v>
      </c>
      <c r="B37" s="17"/>
      <c r="C37" s="17"/>
      <c r="D37" s="17"/>
      <c r="E37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workbookViewId="0">
      <selection activeCell="K55" sqref="K55"/>
    </sheetView>
  </sheetViews>
  <sheetFormatPr defaultRowHeight="15"/>
  <cols>
    <col min="1" max="1" width="6.140625" style="1" bestFit="1" customWidth="1"/>
    <col min="2" max="2" width="81" style="1" bestFit="1" customWidth="1"/>
    <col min="3" max="3" width="3.5703125" style="1" bestFit="1" customWidth="1"/>
    <col min="4" max="4" width="6.42578125" style="11" bestFit="1" customWidth="1"/>
    <col min="5" max="5" width="7.140625" style="11" bestFit="1" customWidth="1"/>
    <col min="6" max="6" width="13.42578125" style="11" bestFit="1" customWidth="1"/>
    <col min="7" max="7" width="6.42578125" style="11" bestFit="1" customWidth="1"/>
    <col min="8" max="8" width="12.5703125" style="11" bestFit="1" customWidth="1"/>
    <col min="9" max="9" width="5.28515625" style="11" bestFit="1" customWidth="1"/>
    <col min="10" max="10" width="11.42578125" style="11" bestFit="1" customWidth="1"/>
    <col min="11" max="11" width="8.7109375" style="11" bestFit="1" customWidth="1"/>
    <col min="12" max="12" width="15" style="11" bestFit="1" customWidth="1"/>
    <col min="15" max="15" width="0" style="10" hidden="1" customWidth="1"/>
  </cols>
  <sheetData>
    <row r="1" spans="1:14">
      <c r="A1" s="2" t="s">
        <v>46</v>
      </c>
      <c r="B1" s="2" t="s">
        <v>0</v>
      </c>
      <c r="C1" s="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12" t="s">
        <v>54</v>
      </c>
      <c r="K1" s="12" t="s">
        <v>55</v>
      </c>
      <c r="L1" s="12" t="s">
        <v>56</v>
      </c>
      <c r="M1" s="3"/>
      <c r="N1" s="3"/>
    </row>
    <row r="2" spans="1:14">
      <c r="A2" s="4" t="s">
        <v>11</v>
      </c>
      <c r="B2" s="4" t="s">
        <v>57</v>
      </c>
      <c r="C2" s="4" t="s">
        <v>11</v>
      </c>
      <c r="D2" s="13"/>
      <c r="E2" s="13"/>
      <c r="F2" s="13"/>
      <c r="G2" s="13"/>
      <c r="H2" s="13"/>
      <c r="I2" s="13"/>
      <c r="J2" s="13"/>
      <c r="K2" s="13"/>
      <c r="L2" s="13"/>
      <c r="M2" s="3"/>
      <c r="N2" s="3"/>
    </row>
    <row r="3" spans="1:14" ht="26.25">
      <c r="A3" s="14" t="s">
        <v>11</v>
      </c>
      <c r="B3" s="15" t="s">
        <v>58</v>
      </c>
      <c r="C3" s="14" t="s">
        <v>11</v>
      </c>
      <c r="D3" s="16"/>
      <c r="E3" s="16"/>
      <c r="F3" s="16"/>
      <c r="G3" s="16"/>
      <c r="H3" s="16"/>
      <c r="I3" s="16"/>
      <c r="J3" s="16"/>
      <c r="K3" s="16"/>
      <c r="L3" s="16"/>
      <c r="M3" s="3"/>
      <c r="N3" s="3"/>
    </row>
    <row r="4" spans="1:14">
      <c r="A4" s="7" t="s">
        <v>59</v>
      </c>
      <c r="B4" s="7" t="s">
        <v>60</v>
      </c>
      <c r="C4" s="7" t="s">
        <v>61</v>
      </c>
      <c r="D4" s="17">
        <v>1</v>
      </c>
      <c r="E4" s="17"/>
      <c r="F4" s="17">
        <f>D4*E4</f>
        <v>0</v>
      </c>
      <c r="G4" s="17"/>
      <c r="H4" s="17">
        <f>D4*G4</f>
        <v>0</v>
      </c>
      <c r="I4" s="17">
        <f>E4+G4</f>
        <v>0</v>
      </c>
      <c r="J4" s="17">
        <f>F4+H4</f>
        <v>0</v>
      </c>
      <c r="K4" s="17">
        <v>0</v>
      </c>
      <c r="L4" s="17">
        <f>D4*K4</f>
        <v>0</v>
      </c>
      <c r="M4" s="3"/>
      <c r="N4" s="3"/>
    </row>
    <row r="5" spans="1:14">
      <c r="A5" s="7" t="s">
        <v>11</v>
      </c>
      <c r="B5" s="7" t="s">
        <v>62</v>
      </c>
      <c r="C5" s="7" t="s">
        <v>11</v>
      </c>
      <c r="D5" s="17"/>
      <c r="E5" s="17"/>
      <c r="F5" s="17"/>
      <c r="G5" s="17"/>
      <c r="H5" s="17"/>
      <c r="I5" s="17">
        <f>E5+G5</f>
        <v>0</v>
      </c>
      <c r="J5" s="17">
        <f>F5+H5</f>
        <v>0</v>
      </c>
      <c r="K5" s="17"/>
      <c r="L5" s="17"/>
      <c r="M5" s="3"/>
      <c r="N5" s="3"/>
    </row>
    <row r="6" spans="1:14">
      <c r="A6" s="14" t="s">
        <v>11</v>
      </c>
      <c r="B6" s="14" t="s">
        <v>63</v>
      </c>
      <c r="C6" s="14" t="s">
        <v>11</v>
      </c>
      <c r="D6" s="16"/>
      <c r="E6" s="16"/>
      <c r="F6" s="16"/>
      <c r="G6" s="16"/>
      <c r="H6" s="16"/>
      <c r="I6" s="16"/>
      <c r="J6" s="16"/>
      <c r="K6" s="16"/>
      <c r="L6" s="16"/>
      <c r="M6" s="3"/>
      <c r="N6" s="3"/>
    </row>
    <row r="7" spans="1:14">
      <c r="A7" s="7" t="s">
        <v>11</v>
      </c>
      <c r="B7" s="7" t="s">
        <v>64</v>
      </c>
      <c r="C7" s="7" t="s">
        <v>61</v>
      </c>
      <c r="D7" s="17">
        <v>1</v>
      </c>
      <c r="E7" s="17"/>
      <c r="F7" s="17">
        <f>D7*E7</f>
        <v>0</v>
      </c>
      <c r="G7" s="17"/>
      <c r="H7" s="17">
        <f>D7*G7</f>
        <v>0</v>
      </c>
      <c r="I7" s="17">
        <f>E7+G7</f>
        <v>0</v>
      </c>
      <c r="J7" s="17">
        <f>F7+H7</f>
        <v>0</v>
      </c>
      <c r="K7" s="17">
        <v>0</v>
      </c>
      <c r="L7" s="17">
        <f>D7*K7</f>
        <v>0</v>
      </c>
      <c r="M7" s="3"/>
      <c r="N7" s="3"/>
    </row>
    <row r="8" spans="1:14">
      <c r="A8" s="14" t="s">
        <v>11</v>
      </c>
      <c r="B8" s="14" t="s">
        <v>65</v>
      </c>
      <c r="C8" s="14" t="s">
        <v>11</v>
      </c>
      <c r="D8" s="16"/>
      <c r="E8" s="16"/>
      <c r="F8" s="16"/>
      <c r="G8" s="16"/>
      <c r="H8" s="16"/>
      <c r="I8" s="16"/>
      <c r="J8" s="16"/>
      <c r="K8" s="16"/>
      <c r="L8" s="16"/>
      <c r="M8" s="3"/>
      <c r="N8" s="3"/>
    </row>
    <row r="9" spans="1:14">
      <c r="A9" s="7" t="s">
        <v>11</v>
      </c>
      <c r="B9" s="7" t="s">
        <v>66</v>
      </c>
      <c r="C9" s="7" t="s">
        <v>61</v>
      </c>
      <c r="D9" s="17">
        <v>1</v>
      </c>
      <c r="E9" s="17"/>
      <c r="F9" s="17">
        <f>D9*E9</f>
        <v>0</v>
      </c>
      <c r="G9" s="17"/>
      <c r="H9" s="17">
        <f>D9*G9</f>
        <v>0</v>
      </c>
      <c r="I9" s="17">
        <f>E9+G9</f>
        <v>0</v>
      </c>
      <c r="J9" s="17">
        <f>F9+H9</f>
        <v>0</v>
      </c>
      <c r="K9" s="17">
        <v>0</v>
      </c>
      <c r="L9" s="17">
        <f>D9*K9</f>
        <v>0</v>
      </c>
      <c r="M9" s="3"/>
      <c r="N9" s="3"/>
    </row>
    <row r="10" spans="1:14" ht="26.25">
      <c r="A10" s="14" t="s">
        <v>11</v>
      </c>
      <c r="B10" s="15" t="s">
        <v>67</v>
      </c>
      <c r="C10" s="14" t="s">
        <v>11</v>
      </c>
      <c r="D10" s="16"/>
      <c r="E10" s="16"/>
      <c r="F10" s="16"/>
      <c r="G10" s="16"/>
      <c r="H10" s="16"/>
      <c r="I10" s="16"/>
      <c r="J10" s="16"/>
      <c r="K10" s="16"/>
      <c r="L10" s="16"/>
      <c r="M10" s="3"/>
      <c r="N10" s="3"/>
    </row>
    <row r="11" spans="1:14">
      <c r="A11" s="7" t="s">
        <v>11</v>
      </c>
      <c r="B11" s="7" t="s">
        <v>68</v>
      </c>
      <c r="C11" s="7" t="s">
        <v>61</v>
      </c>
      <c r="D11" s="17">
        <v>1</v>
      </c>
      <c r="E11" s="17"/>
      <c r="F11" s="17">
        <f>D11*E11</f>
        <v>0</v>
      </c>
      <c r="G11" s="17"/>
      <c r="H11" s="17">
        <f>D11*G11</f>
        <v>0</v>
      </c>
      <c r="I11" s="17">
        <f>E11+G11</f>
        <v>0</v>
      </c>
      <c r="J11" s="17">
        <f>F11+H11</f>
        <v>0</v>
      </c>
      <c r="K11" s="17">
        <v>0</v>
      </c>
      <c r="L11" s="17">
        <f>D11*K11</f>
        <v>0</v>
      </c>
      <c r="M11" s="3"/>
      <c r="N11" s="3"/>
    </row>
    <row r="12" spans="1:14">
      <c r="A12" s="14" t="s">
        <v>11</v>
      </c>
      <c r="B12" s="14" t="s">
        <v>69</v>
      </c>
      <c r="C12" s="14" t="s">
        <v>11</v>
      </c>
      <c r="D12" s="16"/>
      <c r="E12" s="16"/>
      <c r="F12" s="16"/>
      <c r="G12" s="16"/>
      <c r="H12" s="16"/>
      <c r="I12" s="16"/>
      <c r="J12" s="16"/>
      <c r="K12" s="16"/>
      <c r="L12" s="16"/>
      <c r="M12" s="3"/>
      <c r="N12" s="3"/>
    </row>
    <row r="13" spans="1:14">
      <c r="A13" s="7" t="s">
        <v>11</v>
      </c>
      <c r="B13" s="7" t="s">
        <v>70</v>
      </c>
      <c r="C13" s="7" t="s">
        <v>61</v>
      </c>
      <c r="D13" s="17">
        <v>1</v>
      </c>
      <c r="E13" s="17"/>
      <c r="F13" s="17">
        <f>D13*E13</f>
        <v>0</v>
      </c>
      <c r="G13" s="17"/>
      <c r="H13" s="17">
        <f>D13*G13</f>
        <v>0</v>
      </c>
      <c r="I13" s="17">
        <f t="shared" ref="I13:J15" si="0">E13+G13</f>
        <v>0</v>
      </c>
      <c r="J13" s="17">
        <f t="shared" si="0"/>
        <v>0</v>
      </c>
      <c r="K13" s="17">
        <v>0</v>
      </c>
      <c r="L13" s="17">
        <f>D13*K13</f>
        <v>0</v>
      </c>
      <c r="M13" s="3"/>
      <c r="N13" s="3"/>
    </row>
    <row r="14" spans="1:14">
      <c r="A14" s="7" t="s">
        <v>11</v>
      </c>
      <c r="B14" s="7" t="s">
        <v>71</v>
      </c>
      <c r="C14" s="7" t="s">
        <v>61</v>
      </c>
      <c r="D14" s="17">
        <v>1</v>
      </c>
      <c r="E14" s="17"/>
      <c r="F14" s="17">
        <f>D14*E14</f>
        <v>0</v>
      </c>
      <c r="G14" s="17"/>
      <c r="H14" s="17">
        <f>D14*G14</f>
        <v>0</v>
      </c>
      <c r="I14" s="17">
        <f t="shared" si="0"/>
        <v>0</v>
      </c>
      <c r="J14" s="17">
        <f t="shared" si="0"/>
        <v>0</v>
      </c>
      <c r="K14" s="17">
        <v>0</v>
      </c>
      <c r="L14" s="17">
        <f>D14*K14</f>
        <v>0</v>
      </c>
      <c r="M14" s="3"/>
      <c r="N14" s="3"/>
    </row>
    <row r="15" spans="1:14">
      <c r="A15" s="7" t="s">
        <v>11</v>
      </c>
      <c r="B15" s="7" t="s">
        <v>72</v>
      </c>
      <c r="C15" s="7" t="s">
        <v>61</v>
      </c>
      <c r="D15" s="17">
        <v>1</v>
      </c>
      <c r="E15" s="17"/>
      <c r="F15" s="17">
        <f>D15*E15</f>
        <v>0</v>
      </c>
      <c r="G15" s="17"/>
      <c r="H15" s="17">
        <f>D15*G15</f>
        <v>0</v>
      </c>
      <c r="I15" s="17">
        <f t="shared" si="0"/>
        <v>0</v>
      </c>
      <c r="J15" s="17">
        <f t="shared" si="0"/>
        <v>0</v>
      </c>
      <c r="K15" s="17">
        <v>0</v>
      </c>
      <c r="L15" s="17">
        <f>D15*K15</f>
        <v>0</v>
      </c>
      <c r="M15" s="3"/>
      <c r="N15" s="3"/>
    </row>
    <row r="16" spans="1:14" ht="26.25">
      <c r="A16" s="14" t="s">
        <v>11</v>
      </c>
      <c r="B16" s="15" t="s">
        <v>73</v>
      </c>
      <c r="C16" s="14" t="s">
        <v>11</v>
      </c>
      <c r="D16" s="16"/>
      <c r="E16" s="16"/>
      <c r="F16" s="16"/>
      <c r="G16" s="16"/>
      <c r="H16" s="16"/>
      <c r="I16" s="16"/>
      <c r="J16" s="16"/>
      <c r="K16" s="16"/>
      <c r="L16" s="16"/>
      <c r="M16" s="3"/>
      <c r="N16" s="3"/>
    </row>
    <row r="17" spans="1:14">
      <c r="A17" s="7" t="s">
        <v>74</v>
      </c>
      <c r="B17" s="7" t="s">
        <v>75</v>
      </c>
      <c r="C17" s="7" t="s">
        <v>61</v>
      </c>
      <c r="D17" s="17">
        <v>1</v>
      </c>
      <c r="E17" s="17"/>
      <c r="F17" s="17">
        <f>D17*E17</f>
        <v>0</v>
      </c>
      <c r="G17" s="17"/>
      <c r="H17" s="17">
        <f>D17*G17</f>
        <v>0</v>
      </c>
      <c r="I17" s="17">
        <f t="shared" ref="I17:J20" si="1">E17+G17</f>
        <v>0</v>
      </c>
      <c r="J17" s="17">
        <f t="shared" si="1"/>
        <v>0</v>
      </c>
      <c r="K17" s="17">
        <v>0</v>
      </c>
      <c r="L17" s="17">
        <f>D17*K17</f>
        <v>0</v>
      </c>
      <c r="M17" s="3"/>
      <c r="N17" s="3"/>
    </row>
    <row r="18" spans="1:14">
      <c r="A18" s="7" t="s">
        <v>76</v>
      </c>
      <c r="B18" s="7" t="s">
        <v>77</v>
      </c>
      <c r="C18" s="7" t="s">
        <v>61</v>
      </c>
      <c r="D18" s="17">
        <v>1</v>
      </c>
      <c r="E18" s="17"/>
      <c r="F18" s="17">
        <f>D18*E18</f>
        <v>0</v>
      </c>
      <c r="G18" s="17"/>
      <c r="H18" s="17">
        <f>D18*G18</f>
        <v>0</v>
      </c>
      <c r="I18" s="17">
        <f t="shared" si="1"/>
        <v>0</v>
      </c>
      <c r="J18" s="17">
        <f t="shared" si="1"/>
        <v>0</v>
      </c>
      <c r="K18" s="17">
        <v>0</v>
      </c>
      <c r="L18" s="17">
        <f>D18*K18</f>
        <v>0</v>
      </c>
      <c r="M18" s="3"/>
      <c r="N18" s="3"/>
    </row>
    <row r="19" spans="1:14">
      <c r="A19" s="7" t="s">
        <v>11</v>
      </c>
      <c r="B19" s="7" t="s">
        <v>78</v>
      </c>
      <c r="C19" s="7" t="s">
        <v>61</v>
      </c>
      <c r="D19" s="17">
        <v>1</v>
      </c>
      <c r="E19" s="17"/>
      <c r="F19" s="17">
        <f>D19*E19</f>
        <v>0</v>
      </c>
      <c r="G19" s="17"/>
      <c r="H19" s="17">
        <f>D19*G19</f>
        <v>0</v>
      </c>
      <c r="I19" s="17">
        <f t="shared" si="1"/>
        <v>0</v>
      </c>
      <c r="J19" s="17">
        <f t="shared" si="1"/>
        <v>0</v>
      </c>
      <c r="K19" s="17">
        <v>0</v>
      </c>
      <c r="L19" s="17">
        <f>D19*K19</f>
        <v>0</v>
      </c>
      <c r="M19" s="3"/>
      <c r="N19" s="3"/>
    </row>
    <row r="20" spans="1:14">
      <c r="A20" s="7" t="s">
        <v>11</v>
      </c>
      <c r="B20" s="7" t="s">
        <v>79</v>
      </c>
      <c r="C20" s="7" t="s">
        <v>61</v>
      </c>
      <c r="D20" s="17">
        <v>1</v>
      </c>
      <c r="E20" s="17"/>
      <c r="F20" s="17">
        <f>D20*E20</f>
        <v>0</v>
      </c>
      <c r="G20" s="17"/>
      <c r="H20" s="17">
        <f>D20*G20</f>
        <v>0</v>
      </c>
      <c r="I20" s="17">
        <f t="shared" si="1"/>
        <v>0</v>
      </c>
      <c r="J20" s="17">
        <f t="shared" si="1"/>
        <v>0</v>
      </c>
      <c r="K20" s="17">
        <v>0</v>
      </c>
      <c r="L20" s="17">
        <f>D20*K20</f>
        <v>0</v>
      </c>
      <c r="M20" s="3"/>
      <c r="N20" s="3"/>
    </row>
    <row r="21" spans="1:14">
      <c r="A21" s="14" t="s">
        <v>11</v>
      </c>
      <c r="B21" s="14" t="s">
        <v>80</v>
      </c>
      <c r="C21" s="14" t="s">
        <v>11</v>
      </c>
      <c r="D21" s="16"/>
      <c r="E21" s="16"/>
      <c r="F21" s="16"/>
      <c r="G21" s="16"/>
      <c r="H21" s="16"/>
      <c r="I21" s="16"/>
      <c r="J21" s="16"/>
      <c r="K21" s="16"/>
      <c r="L21" s="16"/>
      <c r="M21" s="3"/>
      <c r="N21" s="3"/>
    </row>
    <row r="22" spans="1:14">
      <c r="A22" s="7" t="s">
        <v>81</v>
      </c>
      <c r="B22" s="7" t="s">
        <v>82</v>
      </c>
      <c r="C22" s="7" t="s">
        <v>61</v>
      </c>
      <c r="D22" s="17">
        <v>1</v>
      </c>
      <c r="E22" s="17"/>
      <c r="F22" s="17">
        <f>D22*E22</f>
        <v>0</v>
      </c>
      <c r="G22" s="17"/>
      <c r="H22" s="17">
        <f>D22*G22</f>
        <v>0</v>
      </c>
      <c r="I22" s="17">
        <f>E22+G22</f>
        <v>0</v>
      </c>
      <c r="J22" s="17">
        <f>F22+H22</f>
        <v>0</v>
      </c>
      <c r="K22" s="17">
        <v>0</v>
      </c>
      <c r="L22" s="17">
        <f>D22*K22</f>
        <v>0</v>
      </c>
      <c r="M22" s="3"/>
      <c r="N22" s="3"/>
    </row>
    <row r="23" spans="1:14" ht="39">
      <c r="A23" s="14" t="s">
        <v>11</v>
      </c>
      <c r="B23" s="15" t="s">
        <v>83</v>
      </c>
      <c r="C23" s="14" t="s">
        <v>11</v>
      </c>
      <c r="D23" s="16"/>
      <c r="E23" s="16"/>
      <c r="F23" s="16"/>
      <c r="G23" s="16"/>
      <c r="H23" s="16"/>
      <c r="I23" s="16"/>
      <c r="J23" s="16"/>
      <c r="K23" s="16"/>
      <c r="L23" s="16"/>
      <c r="M23" s="3"/>
      <c r="N23" s="3"/>
    </row>
    <row r="24" spans="1:14">
      <c r="A24" s="7" t="s">
        <v>84</v>
      </c>
      <c r="B24" s="7" t="s">
        <v>85</v>
      </c>
      <c r="C24" s="7" t="s">
        <v>61</v>
      </c>
      <c r="D24" s="17">
        <v>1</v>
      </c>
      <c r="E24" s="17"/>
      <c r="F24" s="17">
        <f>D24*E24</f>
        <v>0</v>
      </c>
      <c r="G24" s="17"/>
      <c r="H24" s="17">
        <f>D24*G24</f>
        <v>0</v>
      </c>
      <c r="I24" s="17">
        <f>E24+G24</f>
        <v>0</v>
      </c>
      <c r="J24" s="17">
        <f>F24+H24</f>
        <v>0</v>
      </c>
      <c r="K24" s="17">
        <v>0</v>
      </c>
      <c r="L24" s="17">
        <f>D24*K24</f>
        <v>0</v>
      </c>
      <c r="M24" s="3"/>
      <c r="N24" s="3"/>
    </row>
    <row r="25" spans="1:14" ht="26.25">
      <c r="A25" s="14" t="s">
        <v>11</v>
      </c>
      <c r="B25" s="15" t="s">
        <v>86</v>
      </c>
      <c r="C25" s="14" t="s">
        <v>11</v>
      </c>
      <c r="D25" s="16"/>
      <c r="E25" s="16"/>
      <c r="F25" s="16"/>
      <c r="G25" s="16"/>
      <c r="H25" s="16"/>
      <c r="I25" s="16"/>
      <c r="J25" s="16"/>
      <c r="K25" s="16"/>
      <c r="L25" s="16"/>
      <c r="M25" s="3"/>
      <c r="N25" s="3"/>
    </row>
    <row r="26" spans="1:14">
      <c r="A26" s="7" t="s">
        <v>87</v>
      </c>
      <c r="B26" s="7" t="s">
        <v>88</v>
      </c>
      <c r="C26" s="7" t="s">
        <v>61</v>
      </c>
      <c r="D26" s="17">
        <v>1</v>
      </c>
      <c r="E26" s="17"/>
      <c r="F26" s="17">
        <f>D26*E26</f>
        <v>0</v>
      </c>
      <c r="G26" s="17"/>
      <c r="H26" s="17">
        <f>D26*G26</f>
        <v>0</v>
      </c>
      <c r="I26" s="17">
        <f>E26+G26</f>
        <v>0</v>
      </c>
      <c r="J26" s="17">
        <f>F26+H26</f>
        <v>0</v>
      </c>
      <c r="K26" s="17">
        <v>0</v>
      </c>
      <c r="L26" s="17">
        <f>D26*K26</f>
        <v>0</v>
      </c>
      <c r="M26" s="3"/>
      <c r="N26" s="3"/>
    </row>
    <row r="27" spans="1:14" ht="26.25">
      <c r="A27" s="14" t="s">
        <v>11</v>
      </c>
      <c r="B27" s="15" t="s">
        <v>89</v>
      </c>
      <c r="C27" s="14" t="s">
        <v>11</v>
      </c>
      <c r="D27" s="16"/>
      <c r="E27" s="16"/>
      <c r="F27" s="16"/>
      <c r="G27" s="16"/>
      <c r="H27" s="16"/>
      <c r="I27" s="16"/>
      <c r="J27" s="16"/>
      <c r="K27" s="16"/>
      <c r="L27" s="16"/>
      <c r="M27" s="3"/>
      <c r="N27" s="3"/>
    </row>
    <row r="28" spans="1:14">
      <c r="A28" s="7" t="s">
        <v>11</v>
      </c>
      <c r="B28" s="7" t="s">
        <v>90</v>
      </c>
      <c r="C28" s="7" t="s">
        <v>91</v>
      </c>
      <c r="D28" s="17">
        <v>2</v>
      </c>
      <c r="E28" s="17"/>
      <c r="F28" s="17">
        <f>D28*E28</f>
        <v>0</v>
      </c>
      <c r="G28" s="17"/>
      <c r="H28" s="17">
        <f>D28*G28</f>
        <v>0</v>
      </c>
      <c r="I28" s="17">
        <f t="shared" ref="I28:J30" si="2">E28+G28</f>
        <v>0</v>
      </c>
      <c r="J28" s="17">
        <f t="shared" si="2"/>
        <v>0</v>
      </c>
      <c r="K28" s="17">
        <v>0</v>
      </c>
      <c r="L28" s="17">
        <f>D28*K28</f>
        <v>0</v>
      </c>
      <c r="M28" s="3"/>
      <c r="N28" s="3"/>
    </row>
    <row r="29" spans="1:14">
      <c r="A29" s="7" t="s">
        <v>11</v>
      </c>
      <c r="B29" s="7" t="s">
        <v>92</v>
      </c>
      <c r="C29" s="7" t="s">
        <v>91</v>
      </c>
      <c r="D29" s="17">
        <v>3</v>
      </c>
      <c r="E29" s="17"/>
      <c r="F29" s="17">
        <f>D29*E29</f>
        <v>0</v>
      </c>
      <c r="G29" s="17"/>
      <c r="H29" s="17">
        <f>D29*G29</f>
        <v>0</v>
      </c>
      <c r="I29" s="17">
        <f t="shared" si="2"/>
        <v>0</v>
      </c>
      <c r="J29" s="17">
        <f t="shared" si="2"/>
        <v>0</v>
      </c>
      <c r="K29" s="17">
        <v>0</v>
      </c>
      <c r="L29" s="17">
        <f>D29*K29</f>
        <v>0</v>
      </c>
      <c r="M29" s="3"/>
      <c r="N29" s="3"/>
    </row>
    <row r="30" spans="1:14">
      <c r="A30" s="7" t="s">
        <v>11</v>
      </c>
      <c r="B30" s="7" t="s">
        <v>93</v>
      </c>
      <c r="C30" s="7" t="s">
        <v>91</v>
      </c>
      <c r="D30" s="17">
        <v>12</v>
      </c>
      <c r="E30" s="17"/>
      <c r="F30" s="17">
        <f>D30*E30</f>
        <v>0</v>
      </c>
      <c r="G30" s="17"/>
      <c r="H30" s="17">
        <f>D30*G30</f>
        <v>0</v>
      </c>
      <c r="I30" s="17">
        <f t="shared" si="2"/>
        <v>0</v>
      </c>
      <c r="J30" s="17">
        <f t="shared" si="2"/>
        <v>0</v>
      </c>
      <c r="K30" s="17">
        <v>0</v>
      </c>
      <c r="L30" s="17">
        <f>D30*K30</f>
        <v>0</v>
      </c>
      <c r="M30" s="3"/>
      <c r="N30" s="3"/>
    </row>
    <row r="31" spans="1:14">
      <c r="A31" s="14" t="s">
        <v>11</v>
      </c>
      <c r="B31" s="14" t="s">
        <v>94</v>
      </c>
      <c r="C31" s="14" t="s">
        <v>11</v>
      </c>
      <c r="D31" s="16"/>
      <c r="E31" s="16"/>
      <c r="F31" s="16"/>
      <c r="G31" s="16"/>
      <c r="H31" s="16"/>
      <c r="I31" s="16"/>
      <c r="J31" s="16"/>
      <c r="K31" s="16"/>
      <c r="L31" s="16"/>
      <c r="M31" s="3"/>
      <c r="N31" s="3"/>
    </row>
    <row r="32" spans="1:14">
      <c r="A32" s="7" t="s">
        <v>11</v>
      </c>
      <c r="B32" s="7" t="s">
        <v>95</v>
      </c>
      <c r="C32" s="7" t="s">
        <v>91</v>
      </c>
      <c r="D32" s="17">
        <v>2</v>
      </c>
      <c r="E32" s="17"/>
      <c r="F32" s="17">
        <f>D32*E32</f>
        <v>0</v>
      </c>
      <c r="G32" s="17"/>
      <c r="H32" s="17">
        <f>D32*G32</f>
        <v>0</v>
      </c>
      <c r="I32" s="17">
        <f>E32+G32</f>
        <v>0</v>
      </c>
      <c r="J32" s="17">
        <f>F32+H32</f>
        <v>0</v>
      </c>
      <c r="K32" s="17">
        <v>0</v>
      </c>
      <c r="L32" s="17">
        <f>D32*K32</f>
        <v>0</v>
      </c>
      <c r="M32" s="3"/>
      <c r="N32" s="3"/>
    </row>
    <row r="33" spans="1:14" ht="26.25">
      <c r="A33" s="14" t="s">
        <v>11</v>
      </c>
      <c r="B33" s="15" t="s">
        <v>96</v>
      </c>
      <c r="C33" s="14" t="s">
        <v>11</v>
      </c>
      <c r="D33" s="16"/>
      <c r="E33" s="16"/>
      <c r="F33" s="16"/>
      <c r="G33" s="16"/>
      <c r="H33" s="16"/>
      <c r="I33" s="16"/>
      <c r="J33" s="16"/>
      <c r="K33" s="16"/>
      <c r="L33" s="16"/>
      <c r="M33" s="3"/>
      <c r="N33" s="3"/>
    </row>
    <row r="34" spans="1:14">
      <c r="A34" s="7" t="s">
        <v>11</v>
      </c>
      <c r="B34" s="7" t="s">
        <v>97</v>
      </c>
      <c r="C34" s="7" t="s">
        <v>91</v>
      </c>
      <c r="D34" s="17">
        <v>1</v>
      </c>
      <c r="E34" s="17"/>
      <c r="F34" s="17">
        <f>D34*E34</f>
        <v>0</v>
      </c>
      <c r="G34" s="17"/>
      <c r="H34" s="17">
        <f>D34*G34</f>
        <v>0</v>
      </c>
      <c r="I34" s="17">
        <f>E34+G34</f>
        <v>0</v>
      </c>
      <c r="J34" s="17">
        <f>F34+H34</f>
        <v>0</v>
      </c>
      <c r="K34" s="17">
        <v>0</v>
      </c>
      <c r="L34" s="17">
        <f>D34*K34</f>
        <v>0</v>
      </c>
      <c r="M34" s="3"/>
      <c r="N34" s="3"/>
    </row>
    <row r="35" spans="1:14">
      <c r="A35" s="7" t="s">
        <v>11</v>
      </c>
      <c r="B35" s="7" t="s">
        <v>98</v>
      </c>
      <c r="C35" s="7" t="s">
        <v>91</v>
      </c>
      <c r="D35" s="17">
        <v>1</v>
      </c>
      <c r="E35" s="17"/>
      <c r="F35" s="17">
        <f>D35*E35</f>
        <v>0</v>
      </c>
      <c r="G35" s="17"/>
      <c r="H35" s="17">
        <f>D35*G35</f>
        <v>0</v>
      </c>
      <c r="I35" s="17">
        <f>E35+G35</f>
        <v>0</v>
      </c>
      <c r="J35" s="17">
        <f>F35+H35</f>
        <v>0</v>
      </c>
      <c r="K35" s="17">
        <v>0</v>
      </c>
      <c r="L35" s="17">
        <f>D35*K35</f>
        <v>0</v>
      </c>
      <c r="M35" s="3"/>
      <c r="N35" s="3"/>
    </row>
    <row r="36" spans="1:14">
      <c r="A36" s="14" t="s">
        <v>11</v>
      </c>
      <c r="B36" s="14" t="s">
        <v>99</v>
      </c>
      <c r="C36" s="14" t="s">
        <v>11</v>
      </c>
      <c r="D36" s="16"/>
      <c r="E36" s="16"/>
      <c r="F36" s="16"/>
      <c r="G36" s="16"/>
      <c r="H36" s="16"/>
      <c r="I36" s="16"/>
      <c r="J36" s="16"/>
      <c r="K36" s="16"/>
      <c r="L36" s="16"/>
      <c r="M36" s="3"/>
      <c r="N36" s="3"/>
    </row>
    <row r="37" spans="1:14">
      <c r="A37" s="14" t="s">
        <v>11</v>
      </c>
      <c r="B37" s="14" t="s">
        <v>100</v>
      </c>
      <c r="C37" s="14" t="s">
        <v>11</v>
      </c>
      <c r="D37" s="16"/>
      <c r="E37" s="16"/>
      <c r="F37" s="16"/>
      <c r="G37" s="16"/>
      <c r="H37" s="16"/>
      <c r="I37" s="16"/>
      <c r="J37" s="16"/>
      <c r="K37" s="16"/>
      <c r="L37" s="16"/>
      <c r="M37" s="3"/>
      <c r="N37" s="3"/>
    </row>
    <row r="38" spans="1:14">
      <c r="A38" s="14" t="s">
        <v>11</v>
      </c>
      <c r="B38" s="14" t="s">
        <v>101</v>
      </c>
      <c r="C38" s="14" t="s">
        <v>11</v>
      </c>
      <c r="D38" s="16"/>
      <c r="E38" s="16"/>
      <c r="F38" s="16"/>
      <c r="G38" s="16"/>
      <c r="H38" s="16"/>
      <c r="I38" s="16"/>
      <c r="J38" s="16"/>
      <c r="K38" s="16"/>
      <c r="L38" s="16"/>
      <c r="M38" s="3"/>
      <c r="N38" s="3"/>
    </row>
    <row r="39" spans="1:14">
      <c r="A39" s="14" t="s">
        <v>11</v>
      </c>
      <c r="B39" s="14" t="s">
        <v>102</v>
      </c>
      <c r="C39" s="14" t="s">
        <v>11</v>
      </c>
      <c r="D39" s="16"/>
      <c r="E39" s="16"/>
      <c r="F39" s="16"/>
      <c r="G39" s="16"/>
      <c r="H39" s="16"/>
      <c r="I39" s="16"/>
      <c r="J39" s="16"/>
      <c r="K39" s="16"/>
      <c r="L39" s="16"/>
      <c r="M39" s="3"/>
      <c r="N39" s="3"/>
    </row>
    <row r="40" spans="1:14">
      <c r="A40" s="7" t="s">
        <v>11</v>
      </c>
      <c r="B40" s="7" t="s">
        <v>103</v>
      </c>
      <c r="C40" s="7" t="s">
        <v>104</v>
      </c>
      <c r="D40" s="17">
        <v>50</v>
      </c>
      <c r="E40" s="17"/>
      <c r="F40" s="17">
        <f>D40*E40</f>
        <v>0</v>
      </c>
      <c r="G40" s="17"/>
      <c r="H40" s="17">
        <f>D40*G40</f>
        <v>0</v>
      </c>
      <c r="I40" s="17">
        <f>E40+G40</f>
        <v>0</v>
      </c>
      <c r="J40" s="17">
        <f>F40+H40</f>
        <v>0</v>
      </c>
      <c r="K40" s="17">
        <v>0</v>
      </c>
      <c r="L40" s="17">
        <f>D40*K40</f>
        <v>0</v>
      </c>
      <c r="M40" s="3"/>
      <c r="N40" s="3"/>
    </row>
    <row r="41" spans="1:14">
      <c r="A41" s="14" t="s">
        <v>11</v>
      </c>
      <c r="B41" s="14" t="s">
        <v>105</v>
      </c>
      <c r="C41" s="14" t="s">
        <v>11</v>
      </c>
      <c r="D41" s="16"/>
      <c r="E41" s="16"/>
      <c r="F41" s="16"/>
      <c r="G41" s="16"/>
      <c r="H41" s="16"/>
      <c r="I41" s="16"/>
      <c r="J41" s="16"/>
      <c r="K41" s="16"/>
      <c r="L41" s="16"/>
      <c r="M41" s="3"/>
      <c r="N41" s="3"/>
    </row>
    <row r="42" spans="1:14">
      <c r="A42" s="7" t="s">
        <v>11</v>
      </c>
      <c r="B42" s="7" t="s">
        <v>106</v>
      </c>
      <c r="C42" s="7" t="s">
        <v>104</v>
      </c>
      <c r="D42" s="17">
        <v>10</v>
      </c>
      <c r="E42" s="17"/>
      <c r="F42" s="17">
        <f>D42*E42</f>
        <v>0</v>
      </c>
      <c r="G42" s="17"/>
      <c r="H42" s="17">
        <f>D42*G42</f>
        <v>0</v>
      </c>
      <c r="I42" s="17">
        <f>E42+G42</f>
        <v>0</v>
      </c>
      <c r="J42" s="17">
        <f>F42+H42</f>
        <v>0</v>
      </c>
      <c r="K42" s="17">
        <v>0</v>
      </c>
      <c r="L42" s="17">
        <f>D42*K42</f>
        <v>0</v>
      </c>
      <c r="M42" s="3"/>
      <c r="N42" s="3"/>
    </row>
    <row r="43" spans="1:14">
      <c r="A43" s="14" t="s">
        <v>11</v>
      </c>
      <c r="B43" s="14" t="s">
        <v>107</v>
      </c>
      <c r="C43" s="14" t="s">
        <v>11</v>
      </c>
      <c r="D43" s="16"/>
      <c r="E43" s="16"/>
      <c r="F43" s="16"/>
      <c r="G43" s="16"/>
      <c r="H43" s="16"/>
      <c r="I43" s="16"/>
      <c r="J43" s="16"/>
      <c r="K43" s="16"/>
      <c r="L43" s="16"/>
      <c r="M43" s="3"/>
      <c r="N43" s="3"/>
    </row>
    <row r="44" spans="1:14">
      <c r="A44" s="7" t="s">
        <v>11</v>
      </c>
      <c r="B44" s="7" t="s">
        <v>108</v>
      </c>
      <c r="C44" s="7" t="s">
        <v>109</v>
      </c>
      <c r="D44" s="17">
        <v>100</v>
      </c>
      <c r="E44" s="17"/>
      <c r="F44" s="17">
        <f>D44*E44</f>
        <v>0</v>
      </c>
      <c r="G44" s="17"/>
      <c r="H44" s="17">
        <f>D44*G44</f>
        <v>0</v>
      </c>
      <c r="I44" s="17">
        <f>E44+G44</f>
        <v>0</v>
      </c>
      <c r="J44" s="17">
        <f>F44+H44</f>
        <v>0</v>
      </c>
      <c r="K44" s="17">
        <v>0</v>
      </c>
      <c r="L44" s="17">
        <f>D44*K44</f>
        <v>0</v>
      </c>
      <c r="M44" s="3"/>
      <c r="N44" s="3"/>
    </row>
    <row r="45" spans="1:14">
      <c r="A45" s="14" t="s">
        <v>11</v>
      </c>
      <c r="B45" s="14" t="s">
        <v>110</v>
      </c>
      <c r="C45" s="14" t="s">
        <v>11</v>
      </c>
      <c r="D45" s="16"/>
      <c r="E45" s="16"/>
      <c r="F45" s="16"/>
      <c r="G45" s="16"/>
      <c r="H45" s="16"/>
      <c r="I45" s="16"/>
      <c r="J45" s="16"/>
      <c r="K45" s="16"/>
      <c r="L45" s="16"/>
      <c r="M45" s="3"/>
      <c r="N45" s="3"/>
    </row>
    <row r="46" spans="1:14">
      <c r="A46" s="14" t="s">
        <v>11</v>
      </c>
      <c r="B46" s="14" t="s">
        <v>111</v>
      </c>
      <c r="C46" s="14" t="s">
        <v>11</v>
      </c>
      <c r="D46" s="16"/>
      <c r="E46" s="16"/>
      <c r="F46" s="16"/>
      <c r="G46" s="16"/>
      <c r="H46" s="16"/>
      <c r="I46" s="16"/>
      <c r="J46" s="16"/>
      <c r="K46" s="16"/>
      <c r="L46" s="16"/>
      <c r="M46" s="3"/>
      <c r="N46" s="3"/>
    </row>
    <row r="47" spans="1:14">
      <c r="A47" s="7" t="s">
        <v>11</v>
      </c>
      <c r="B47" s="7" t="s">
        <v>112</v>
      </c>
      <c r="C47" s="7" t="s">
        <v>113</v>
      </c>
      <c r="D47" s="17">
        <v>10</v>
      </c>
      <c r="E47" s="17"/>
      <c r="F47" s="17">
        <f>D47*E47</f>
        <v>0</v>
      </c>
      <c r="G47" s="17"/>
      <c r="H47" s="17">
        <f>D47*G47</f>
        <v>0</v>
      </c>
      <c r="I47" s="17">
        <f>E47+G47</f>
        <v>0</v>
      </c>
      <c r="J47" s="17">
        <f>F47+H47</f>
        <v>0</v>
      </c>
      <c r="K47" s="17">
        <v>0</v>
      </c>
      <c r="L47" s="17">
        <f>D47*K47</f>
        <v>0</v>
      </c>
      <c r="M47" s="3"/>
      <c r="N47" s="3"/>
    </row>
    <row r="48" spans="1:14">
      <c r="A48" s="7" t="s">
        <v>11</v>
      </c>
      <c r="B48" s="7" t="s">
        <v>114</v>
      </c>
      <c r="C48" s="7" t="s">
        <v>113</v>
      </c>
      <c r="D48" s="17">
        <v>1</v>
      </c>
      <c r="E48" s="17"/>
      <c r="F48" s="17">
        <f>D48*E48</f>
        <v>0</v>
      </c>
      <c r="G48" s="17"/>
      <c r="H48" s="17">
        <f>D48*G48</f>
        <v>0</v>
      </c>
      <c r="I48" s="17">
        <f>E48+G48</f>
        <v>0</v>
      </c>
      <c r="J48" s="17">
        <f>F48+H48</f>
        <v>0</v>
      </c>
      <c r="K48" s="17">
        <v>0</v>
      </c>
      <c r="L48" s="17">
        <f>D48*K48</f>
        <v>0</v>
      </c>
      <c r="M48" s="3"/>
      <c r="N48" s="3"/>
    </row>
    <row r="49" spans="1:14" ht="26.25">
      <c r="A49" s="14" t="s">
        <v>11</v>
      </c>
      <c r="B49" s="15" t="s">
        <v>115</v>
      </c>
      <c r="C49" s="14" t="s">
        <v>11</v>
      </c>
      <c r="D49" s="16"/>
      <c r="E49" s="16"/>
      <c r="F49" s="16"/>
      <c r="G49" s="16"/>
      <c r="H49" s="16"/>
      <c r="I49" s="16"/>
      <c r="J49" s="16"/>
      <c r="K49" s="16"/>
      <c r="L49" s="16"/>
      <c r="M49" s="3"/>
      <c r="N49" s="3"/>
    </row>
    <row r="50" spans="1:14">
      <c r="A50" s="7" t="s">
        <v>11</v>
      </c>
      <c r="B50" s="7" t="s">
        <v>116</v>
      </c>
      <c r="C50" s="7" t="s">
        <v>61</v>
      </c>
      <c r="D50" s="17">
        <v>1</v>
      </c>
      <c r="E50" s="17"/>
      <c r="F50" s="17">
        <f>D50*E50</f>
        <v>0</v>
      </c>
      <c r="G50" s="17"/>
      <c r="H50" s="17">
        <f>D50*G50</f>
        <v>0</v>
      </c>
      <c r="I50" s="17">
        <f>E50+G50</f>
        <v>0</v>
      </c>
      <c r="J50" s="17">
        <f>F50+H50</f>
        <v>0</v>
      </c>
      <c r="K50" s="17">
        <v>0</v>
      </c>
      <c r="L50" s="17">
        <f>D50*K50</f>
        <v>0</v>
      </c>
      <c r="M50" s="3"/>
      <c r="N50" s="3"/>
    </row>
    <row r="51" spans="1:14">
      <c r="A51" s="6" t="s">
        <v>11</v>
      </c>
      <c r="B51" s="6" t="s">
        <v>117</v>
      </c>
      <c r="C51" s="6" t="s">
        <v>11</v>
      </c>
      <c r="D51" s="18"/>
      <c r="E51" s="18"/>
      <c r="F51" s="18"/>
      <c r="G51" s="18"/>
      <c r="H51" s="18"/>
      <c r="I51" s="18"/>
      <c r="J51" s="18"/>
      <c r="K51" s="18"/>
      <c r="L51" s="18"/>
      <c r="M51" s="3"/>
      <c r="N51" s="3"/>
    </row>
    <row r="52" spans="1:14">
      <c r="A52" s="14" t="s">
        <v>11</v>
      </c>
      <c r="B52" s="14" t="s">
        <v>118</v>
      </c>
      <c r="C52" s="14" t="s">
        <v>11</v>
      </c>
      <c r="D52" s="16"/>
      <c r="E52" s="16"/>
      <c r="F52" s="16"/>
      <c r="G52" s="16"/>
      <c r="H52" s="16"/>
      <c r="I52" s="16"/>
      <c r="J52" s="16"/>
      <c r="K52" s="16"/>
      <c r="L52" s="16"/>
      <c r="M52" s="3"/>
      <c r="N52" s="3"/>
    </row>
    <row r="53" spans="1:14">
      <c r="A53" s="7" t="s">
        <v>11</v>
      </c>
      <c r="B53" s="7" t="s">
        <v>119</v>
      </c>
      <c r="C53" s="7" t="s">
        <v>61</v>
      </c>
      <c r="D53" s="17">
        <v>1</v>
      </c>
      <c r="E53" s="17"/>
      <c r="F53" s="17">
        <f>D53*E53</f>
        <v>0</v>
      </c>
      <c r="G53" s="17"/>
      <c r="H53" s="17">
        <f>D53*G53</f>
        <v>0</v>
      </c>
      <c r="I53" s="17">
        <f>E53+G53</f>
        <v>0</v>
      </c>
      <c r="J53" s="17">
        <f>F53+H53</f>
        <v>0</v>
      </c>
      <c r="K53" s="17">
        <v>0</v>
      </c>
      <c r="L53" s="17">
        <f>D53*K53</f>
        <v>0</v>
      </c>
      <c r="M53" s="3"/>
      <c r="N53" s="3"/>
    </row>
    <row r="54" spans="1:14" ht="26.25">
      <c r="A54" s="14" t="s">
        <v>11</v>
      </c>
      <c r="B54" s="15" t="s">
        <v>89</v>
      </c>
      <c r="C54" s="14" t="s">
        <v>11</v>
      </c>
      <c r="D54" s="16"/>
      <c r="E54" s="16"/>
      <c r="F54" s="16"/>
      <c r="G54" s="16"/>
      <c r="H54" s="16"/>
      <c r="I54" s="16"/>
      <c r="J54" s="16"/>
      <c r="K54" s="16"/>
      <c r="L54" s="16"/>
      <c r="M54" s="3"/>
      <c r="N54" s="3"/>
    </row>
    <row r="55" spans="1:14">
      <c r="A55" s="7" t="s">
        <v>11</v>
      </c>
      <c r="B55" s="7" t="s">
        <v>120</v>
      </c>
      <c r="C55" s="7" t="s">
        <v>91</v>
      </c>
      <c r="D55" s="17">
        <v>8</v>
      </c>
      <c r="E55" s="17"/>
      <c r="F55" s="17">
        <f>D55*E55</f>
        <v>0</v>
      </c>
      <c r="G55" s="17"/>
      <c r="H55" s="17">
        <f>D55*G55</f>
        <v>0</v>
      </c>
      <c r="I55" s="17">
        <f>E55+G55</f>
        <v>0</v>
      </c>
      <c r="J55" s="17">
        <f>F55+H55</f>
        <v>0</v>
      </c>
      <c r="K55" s="17">
        <v>0</v>
      </c>
      <c r="L55" s="17">
        <f>D55*K55</f>
        <v>0</v>
      </c>
      <c r="M55" s="3"/>
      <c r="N55" s="3"/>
    </row>
    <row r="56" spans="1:14">
      <c r="A56" s="14" t="s">
        <v>11</v>
      </c>
      <c r="B56" s="14" t="s">
        <v>121</v>
      </c>
      <c r="C56" s="14" t="s">
        <v>11</v>
      </c>
      <c r="D56" s="16"/>
      <c r="E56" s="16"/>
      <c r="F56" s="16"/>
      <c r="G56" s="16"/>
      <c r="H56" s="16"/>
      <c r="I56" s="16"/>
      <c r="J56" s="16"/>
      <c r="K56" s="16"/>
      <c r="L56" s="16"/>
      <c r="M56" s="3"/>
      <c r="N56" s="3"/>
    </row>
    <row r="57" spans="1:14">
      <c r="A57" s="7" t="s">
        <v>11</v>
      </c>
      <c r="B57" s="7" t="s">
        <v>122</v>
      </c>
      <c r="C57" s="7" t="s">
        <v>61</v>
      </c>
      <c r="D57" s="17">
        <v>1</v>
      </c>
      <c r="E57" s="17"/>
      <c r="F57" s="17">
        <f>D57*E57</f>
        <v>0</v>
      </c>
      <c r="G57" s="17"/>
      <c r="H57" s="17">
        <f>D57*G57</f>
        <v>0</v>
      </c>
      <c r="I57" s="17">
        <f>E57+G57</f>
        <v>0</v>
      </c>
      <c r="J57" s="17">
        <f>F57+H57</f>
        <v>0</v>
      </c>
      <c r="K57" s="17">
        <v>0</v>
      </c>
      <c r="L57" s="17">
        <f>D57*K57</f>
        <v>0</v>
      </c>
      <c r="M57" s="3"/>
      <c r="N57" s="3"/>
    </row>
    <row r="58" spans="1:14">
      <c r="A58" s="7" t="s">
        <v>11</v>
      </c>
      <c r="B58" s="7" t="s">
        <v>123</v>
      </c>
      <c r="C58" s="7" t="s">
        <v>61</v>
      </c>
      <c r="D58" s="17">
        <v>1</v>
      </c>
      <c r="E58" s="17"/>
      <c r="F58" s="17">
        <f>D58*E58</f>
        <v>0</v>
      </c>
      <c r="G58" s="17"/>
      <c r="H58" s="17">
        <f>D58*G58</f>
        <v>0</v>
      </c>
      <c r="I58" s="17">
        <f>E58+G58</f>
        <v>0</v>
      </c>
      <c r="J58" s="17">
        <f>F58+H58</f>
        <v>0</v>
      </c>
      <c r="K58" s="17">
        <v>0</v>
      </c>
      <c r="L58" s="17">
        <f>D58*K58</f>
        <v>0</v>
      </c>
      <c r="M58" s="3"/>
      <c r="N58" s="3"/>
    </row>
    <row r="59" spans="1:14" ht="39">
      <c r="A59" s="14" t="s">
        <v>11</v>
      </c>
      <c r="B59" s="15" t="s">
        <v>124</v>
      </c>
      <c r="C59" s="14" t="s">
        <v>11</v>
      </c>
      <c r="D59" s="16"/>
      <c r="E59" s="16"/>
      <c r="F59" s="16"/>
      <c r="G59" s="16"/>
      <c r="H59" s="16"/>
      <c r="I59" s="16"/>
      <c r="J59" s="16"/>
      <c r="K59" s="16"/>
      <c r="L59" s="16"/>
      <c r="M59" s="3"/>
      <c r="N59" s="3"/>
    </row>
    <row r="60" spans="1:14">
      <c r="A60" s="7" t="s">
        <v>11</v>
      </c>
      <c r="B60" s="7" t="s">
        <v>125</v>
      </c>
      <c r="C60" s="7" t="s">
        <v>61</v>
      </c>
      <c r="D60" s="17">
        <v>3</v>
      </c>
      <c r="E60" s="17"/>
      <c r="F60" s="17">
        <f>D60*E60</f>
        <v>0</v>
      </c>
      <c r="G60" s="17"/>
      <c r="H60" s="17">
        <f>D60*G60</f>
        <v>0</v>
      </c>
      <c r="I60" s="17">
        <f>E60+G60</f>
        <v>0</v>
      </c>
      <c r="J60" s="17">
        <f>F60+H60</f>
        <v>0</v>
      </c>
      <c r="K60" s="17">
        <v>0</v>
      </c>
      <c r="L60" s="17">
        <f>D60*K60</f>
        <v>0</v>
      </c>
      <c r="M60" s="3"/>
      <c r="N60" s="3"/>
    </row>
    <row r="61" spans="1:14">
      <c r="A61" s="6" t="s">
        <v>11</v>
      </c>
      <c r="B61" s="6" t="s">
        <v>126</v>
      </c>
      <c r="C61" s="6" t="s">
        <v>11</v>
      </c>
      <c r="D61" s="18"/>
      <c r="E61" s="18"/>
      <c r="F61" s="18">
        <f>SUM(F52:F60)</f>
        <v>0</v>
      </c>
      <c r="G61" s="18"/>
      <c r="H61" s="18">
        <f>SUM(H52:H60)</f>
        <v>0</v>
      </c>
      <c r="I61" s="18"/>
      <c r="J61" s="18">
        <f>SUM(J52:J60)</f>
        <v>0</v>
      </c>
      <c r="K61" s="18"/>
      <c r="L61" s="18">
        <f>SUM(L52:L60)</f>
        <v>0</v>
      </c>
      <c r="M61" s="3"/>
      <c r="N61" s="3"/>
    </row>
    <row r="62" spans="1:14">
      <c r="A62" s="4" t="s">
        <v>11</v>
      </c>
      <c r="B62" s="4" t="s">
        <v>127</v>
      </c>
      <c r="C62" s="4" t="s">
        <v>11</v>
      </c>
      <c r="D62" s="13"/>
      <c r="E62" s="13"/>
      <c r="F62" s="13">
        <f>SUM(F3:F50,F52:F60)</f>
        <v>0</v>
      </c>
      <c r="G62" s="13"/>
      <c r="H62" s="13">
        <f>SUM(H3:H50,H52:H60)</f>
        <v>0</v>
      </c>
      <c r="I62" s="13"/>
      <c r="J62" s="13">
        <f>SUM(J3:J50,J52:J60)</f>
        <v>0</v>
      </c>
      <c r="K62" s="13"/>
      <c r="L62" s="13">
        <f>SUM(L3:L50,L52:L60)</f>
        <v>0</v>
      </c>
      <c r="M62" s="3"/>
      <c r="N62" s="3"/>
    </row>
    <row r="63" spans="1:14">
      <c r="A63" s="7" t="s">
        <v>11</v>
      </c>
      <c r="B63" s="7" t="s">
        <v>11</v>
      </c>
      <c r="C63" s="7" t="s">
        <v>11</v>
      </c>
      <c r="D63" s="17"/>
      <c r="E63" s="17"/>
      <c r="F63" s="17"/>
      <c r="G63" s="17"/>
      <c r="H63" s="17"/>
      <c r="I63" s="17">
        <f>E63+G63</f>
        <v>0</v>
      </c>
      <c r="J63" s="17">
        <f>F63+H63</f>
        <v>0</v>
      </c>
      <c r="K63" s="17"/>
      <c r="L63" s="17"/>
      <c r="M63" s="3"/>
      <c r="N63" s="3"/>
    </row>
    <row r="64" spans="1:14">
      <c r="A64" s="4" t="s">
        <v>11</v>
      </c>
      <c r="B64" s="4" t="s">
        <v>128</v>
      </c>
      <c r="C64" s="4" t="s">
        <v>11</v>
      </c>
      <c r="D64" s="13"/>
      <c r="E64" s="13"/>
      <c r="F64" s="13"/>
      <c r="G64" s="13"/>
      <c r="H64" s="13"/>
      <c r="I64" s="13"/>
      <c r="J64" s="13"/>
      <c r="K64" s="13"/>
      <c r="L64" s="13"/>
      <c r="M64" s="3"/>
      <c r="N64" s="3"/>
    </row>
    <row r="65" spans="1:14">
      <c r="A65" s="14" t="s">
        <v>11</v>
      </c>
      <c r="B65" s="14" t="s">
        <v>129</v>
      </c>
      <c r="C65" s="14" t="s">
        <v>11</v>
      </c>
      <c r="D65" s="16"/>
      <c r="E65" s="16"/>
      <c r="F65" s="16"/>
      <c r="G65" s="16"/>
      <c r="H65" s="16"/>
      <c r="I65" s="16"/>
      <c r="J65" s="16"/>
      <c r="K65" s="16"/>
      <c r="L65" s="16"/>
      <c r="M65" s="3"/>
      <c r="N65" s="3"/>
    </row>
    <row r="66" spans="1:14">
      <c r="A66" s="14" t="s">
        <v>11</v>
      </c>
      <c r="B66" s="14" t="s">
        <v>130</v>
      </c>
      <c r="C66" s="14" t="s">
        <v>11</v>
      </c>
      <c r="D66" s="16"/>
      <c r="E66" s="16"/>
      <c r="F66" s="16"/>
      <c r="G66" s="16"/>
      <c r="H66" s="16"/>
      <c r="I66" s="16"/>
      <c r="J66" s="16"/>
      <c r="K66" s="16"/>
      <c r="L66" s="16"/>
      <c r="M66" s="3"/>
      <c r="N66" s="3"/>
    </row>
    <row r="67" spans="1:14">
      <c r="A67" s="14" t="s">
        <v>11</v>
      </c>
      <c r="B67" s="14" t="s">
        <v>131</v>
      </c>
      <c r="C67" s="14" t="s">
        <v>11</v>
      </c>
      <c r="D67" s="16"/>
      <c r="E67" s="16"/>
      <c r="F67" s="16"/>
      <c r="G67" s="16"/>
      <c r="H67" s="16"/>
      <c r="I67" s="16"/>
      <c r="J67" s="16"/>
      <c r="K67" s="16"/>
      <c r="L67" s="16"/>
      <c r="M67" s="3"/>
      <c r="N67" s="3"/>
    </row>
    <row r="68" spans="1:14">
      <c r="A68" s="7" t="s">
        <v>11</v>
      </c>
      <c r="B68" s="7" t="s">
        <v>132</v>
      </c>
      <c r="C68" s="7" t="s">
        <v>133</v>
      </c>
      <c r="D68" s="17">
        <v>18</v>
      </c>
      <c r="E68" s="17"/>
      <c r="F68" s="17">
        <f>D68*E68</f>
        <v>0</v>
      </c>
      <c r="G68" s="17"/>
      <c r="H68" s="17">
        <f>D68*G68</f>
        <v>0</v>
      </c>
      <c r="I68" s="17">
        <f>E68+G68</f>
        <v>0</v>
      </c>
      <c r="J68" s="17">
        <f>F68+H68</f>
        <v>0</v>
      </c>
      <c r="K68" s="17">
        <v>0</v>
      </c>
      <c r="L68" s="17">
        <f>D68*K68</f>
        <v>0</v>
      </c>
      <c r="M68" s="3"/>
      <c r="N68" s="3"/>
    </row>
    <row r="69" spans="1:14">
      <c r="A69" s="7" t="s">
        <v>11</v>
      </c>
      <c r="B69" s="7" t="s">
        <v>134</v>
      </c>
      <c r="C69" s="7" t="s">
        <v>133</v>
      </c>
      <c r="D69" s="17">
        <v>12</v>
      </c>
      <c r="E69" s="17"/>
      <c r="F69" s="17">
        <f>D69*E69</f>
        <v>0</v>
      </c>
      <c r="G69" s="17"/>
      <c r="H69" s="17">
        <f>D69*G69</f>
        <v>0</v>
      </c>
      <c r="I69" s="17">
        <f>E69+G69</f>
        <v>0</v>
      </c>
      <c r="J69" s="17">
        <f>F69+H69</f>
        <v>0</v>
      </c>
      <c r="K69" s="17">
        <v>0</v>
      </c>
      <c r="L69" s="17">
        <f>D69*K69</f>
        <v>0</v>
      </c>
      <c r="M69" s="3"/>
      <c r="N69" s="3"/>
    </row>
    <row r="70" spans="1:14">
      <c r="A70" s="4" t="s">
        <v>11</v>
      </c>
      <c r="B70" s="4" t="s">
        <v>135</v>
      </c>
      <c r="C70" s="4" t="s">
        <v>11</v>
      </c>
      <c r="D70" s="13"/>
      <c r="E70" s="13"/>
      <c r="F70" s="13">
        <f>SUM(F65:F69)</f>
        <v>0</v>
      </c>
      <c r="G70" s="13"/>
      <c r="H70" s="13">
        <f>SUM(H65:H69)</f>
        <v>0</v>
      </c>
      <c r="I70" s="13"/>
      <c r="J70" s="13">
        <f>SUM(J65:J69)</f>
        <v>0</v>
      </c>
      <c r="K70" s="13"/>
      <c r="L70" s="13">
        <f>SUM(L65:L69)</f>
        <v>0</v>
      </c>
      <c r="M70" s="3"/>
      <c r="N70" s="3"/>
    </row>
    <row r="71" spans="1:14">
      <c r="A71" s="7" t="s">
        <v>11</v>
      </c>
      <c r="B71" s="7" t="s">
        <v>11</v>
      </c>
      <c r="C71" s="7" t="s">
        <v>11</v>
      </c>
      <c r="D71" s="17"/>
      <c r="E71" s="17"/>
      <c r="F71" s="17"/>
      <c r="G71" s="17"/>
      <c r="H71" s="17"/>
      <c r="I71" s="17">
        <f>E71+G71</f>
        <v>0</v>
      </c>
      <c r="J71" s="17">
        <f>F71+H71</f>
        <v>0</v>
      </c>
      <c r="K71" s="17"/>
      <c r="L71" s="17"/>
      <c r="M71" s="3"/>
      <c r="N71" s="3"/>
    </row>
    <row r="72" spans="1:14">
      <c r="A72" s="7" t="s">
        <v>11</v>
      </c>
      <c r="B72" s="7" t="s">
        <v>11</v>
      </c>
      <c r="C72" s="7" t="s">
        <v>11</v>
      </c>
      <c r="D72" s="17"/>
      <c r="E72" s="17"/>
      <c r="F72" s="17"/>
      <c r="G72" s="17"/>
      <c r="H72" s="17"/>
      <c r="I72" s="17">
        <f>E72+G72</f>
        <v>0</v>
      </c>
      <c r="J72" s="17">
        <f>F72+H72</f>
        <v>0</v>
      </c>
      <c r="K72" s="17"/>
      <c r="L72" s="17"/>
      <c r="M72" s="3"/>
      <c r="N72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/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51.7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11</v>
      </c>
      <c r="C7" s="3"/>
    </row>
    <row r="8" spans="1:3">
      <c r="A8" s="2" t="s">
        <v>13</v>
      </c>
      <c r="B8" s="6" t="s">
        <v>11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11</v>
      </c>
      <c r="C10" s="3"/>
    </row>
    <row r="11" spans="1:3">
      <c r="A11" s="2" t="s">
        <v>17</v>
      </c>
      <c r="B11" s="6" t="s">
        <v>11</v>
      </c>
      <c r="C11" s="3"/>
    </row>
    <row r="12" spans="1:3">
      <c r="A12" s="2" t="s">
        <v>18</v>
      </c>
      <c r="B12" s="6" t="s">
        <v>11</v>
      </c>
      <c r="C12" s="3"/>
    </row>
    <row r="13" spans="1:3">
      <c r="A13" s="2" t="s">
        <v>19</v>
      </c>
      <c r="B13" s="6" t="s">
        <v>20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11</v>
      </c>
      <c r="B15" s="7" t="s">
        <v>11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32</v>
      </c>
      <c r="C22" s="3"/>
    </row>
    <row r="23" spans="1:3">
      <c r="A23" s="2" t="s">
        <v>35</v>
      </c>
      <c r="B23" s="8" t="s">
        <v>32</v>
      </c>
      <c r="C23" s="3"/>
    </row>
    <row r="24" spans="1:3">
      <c r="A24" s="2" t="s">
        <v>36</v>
      </c>
      <c r="B24" s="8" t="s">
        <v>37</v>
      </c>
      <c r="C24" s="3"/>
    </row>
    <row r="25" spans="1:3">
      <c r="A25" s="2" t="s">
        <v>38</v>
      </c>
      <c r="B25" s="8" t="s">
        <v>32</v>
      </c>
      <c r="C25" s="3"/>
    </row>
    <row r="26" spans="1:3">
      <c r="A26" s="2" t="s">
        <v>39</v>
      </c>
      <c r="B26" s="8" t="s">
        <v>32</v>
      </c>
      <c r="C26" s="3"/>
    </row>
    <row r="27" spans="1:3">
      <c r="A27" s="2" t="s">
        <v>40</v>
      </c>
      <c r="B27" s="8" t="s">
        <v>32</v>
      </c>
      <c r="C27" s="3"/>
    </row>
    <row r="28" spans="1:3">
      <c r="A28" s="2" t="s">
        <v>41</v>
      </c>
      <c r="B28" s="8" t="s">
        <v>32</v>
      </c>
      <c r="C28" s="3"/>
    </row>
    <row r="29" spans="1:3" ht="36.75">
      <c r="A29" s="9" t="s">
        <v>42</v>
      </c>
      <c r="B29" s="8" t="s">
        <v>43</v>
      </c>
      <c r="C29" s="3"/>
    </row>
    <row r="30" spans="1:3">
      <c r="A30" s="2" t="s">
        <v>44</v>
      </c>
      <c r="B30" s="8" t="s">
        <v>45</v>
      </c>
      <c r="C30" s="3"/>
    </row>
    <row r="31" spans="1:3">
      <c r="A31" s="2" t="s">
        <v>11</v>
      </c>
      <c r="B31" s="7" t="s">
        <v>11</v>
      </c>
      <c r="C3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dcterms:created xsi:type="dcterms:W3CDTF">2017-11-02T07:37:54Z</dcterms:created>
  <dcterms:modified xsi:type="dcterms:W3CDTF">2017-11-02T07:38:27Z</dcterms:modified>
</cp:coreProperties>
</file>