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Rozpočet" sheetId="1" r:id="rId1"/>
    <sheet name="Rekapitulace rozpočtu" sheetId="2" r:id="rId2"/>
    <sheet name="Krycí list" sheetId="3" r:id="rId3"/>
    <sheet name="__VBA__0" sheetId="4" r:id="rId4"/>
  </sheets>
  <definedNames>
    <definedName name="Excel_BuiltIn_Print_Titles_3">#REF!</definedName>
    <definedName name="_xlnm.Print_Titles" localSheetId="1">'Rekapitulace rozpočtu'!$8:$9</definedName>
    <definedName name="_xlnm.Print_Titles" localSheetId="0">'Rozpočet'!$5:$8</definedName>
    <definedName name="_xlnm.Print_Area" localSheetId="2">'Krycí list'!$A$1:$K$44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2" authorId="0">
      <text>
        <r>
          <rPr>
            <b/>
            <sz val="9"/>
            <rFont val="Tahoma"/>
            <family val="2"/>
          </rPr>
          <t>doplňte cenu</t>
        </r>
      </text>
    </comment>
    <comment ref="I17" authorId="0">
      <text>
        <r>
          <rPr>
            <b/>
            <sz val="9"/>
            <rFont val="Tahoma"/>
            <family val="2"/>
          </rPr>
          <t>doplňte cenu</t>
        </r>
      </text>
    </comment>
    <comment ref="I18" authorId="0">
      <text>
        <r>
          <rPr>
            <b/>
            <sz val="9"/>
            <rFont val="Tahoma"/>
            <family val="2"/>
          </rPr>
          <t>doplňte cenu</t>
        </r>
      </text>
    </comment>
    <comment ref="I19" authorId="0">
      <text>
        <r>
          <rPr>
            <b/>
            <sz val="9"/>
            <rFont val="Tahoma"/>
            <family val="2"/>
          </rPr>
          <t>doplňte cenu</t>
        </r>
      </text>
    </comment>
    <comment ref="I20" authorId="0">
      <text>
        <r>
          <rPr>
            <b/>
            <sz val="9"/>
            <rFont val="Tahoma"/>
            <family val="2"/>
          </rPr>
          <t>doplňte cenu</t>
        </r>
      </text>
    </comment>
    <comment ref="I21" authorId="0">
      <text>
        <r>
          <rPr>
            <b/>
            <sz val="9"/>
            <rFont val="Tahoma"/>
            <family val="2"/>
          </rPr>
          <t>doplňte cenu</t>
        </r>
      </text>
    </comment>
    <comment ref="I22" authorId="0">
      <text>
        <r>
          <rPr>
            <b/>
            <sz val="9"/>
            <rFont val="Tahoma"/>
            <family val="2"/>
          </rPr>
          <t>doplňte cenu</t>
        </r>
      </text>
    </comment>
    <comment ref="I23" authorId="0">
      <text>
        <r>
          <rPr>
            <b/>
            <sz val="9"/>
            <rFont val="Tahoma"/>
            <family val="2"/>
          </rPr>
          <t>doplňte cenu</t>
        </r>
      </text>
    </comment>
    <comment ref="I24" authorId="0">
      <text>
        <r>
          <rPr>
            <b/>
            <sz val="9"/>
            <rFont val="Tahoma"/>
            <family val="2"/>
          </rPr>
          <t>doplňte cenu</t>
        </r>
      </text>
    </comment>
    <comment ref="I25" authorId="0">
      <text>
        <r>
          <rPr>
            <b/>
            <sz val="9"/>
            <rFont val="Tahoma"/>
            <family val="2"/>
          </rPr>
          <t>doplňte cenu</t>
        </r>
      </text>
    </comment>
    <comment ref="I26" authorId="0">
      <text>
        <r>
          <rPr>
            <b/>
            <sz val="9"/>
            <rFont val="Tahoma"/>
            <family val="2"/>
          </rPr>
          <t>doplňte cenu</t>
        </r>
      </text>
    </comment>
    <comment ref="G21" authorId="0">
      <text>
        <r>
          <rPr>
            <b/>
            <sz val="9"/>
            <rFont val="Tahoma"/>
            <family val="2"/>
          </rPr>
          <t>doplňte cenu</t>
        </r>
      </text>
    </comment>
    <comment ref="G22" authorId="0">
      <text>
        <r>
          <rPr>
            <b/>
            <sz val="9"/>
            <rFont val="Tahoma"/>
            <family val="2"/>
          </rPr>
          <t>doplňte cenu</t>
        </r>
      </text>
    </comment>
    <comment ref="G23" authorId="0">
      <text>
        <r>
          <rPr>
            <b/>
            <sz val="9"/>
            <rFont val="Tahoma"/>
            <family val="2"/>
          </rPr>
          <t>doplňte cenu</t>
        </r>
      </text>
    </comment>
    <comment ref="G24" authorId="0">
      <text>
        <r>
          <rPr>
            <b/>
            <sz val="9"/>
            <rFont val="Tahoma"/>
            <family val="2"/>
          </rPr>
          <t>doplňte cenu</t>
        </r>
      </text>
    </comment>
    <comment ref="G25" authorId="0">
      <text>
        <r>
          <rPr>
            <b/>
            <sz val="9"/>
            <rFont val="Tahoma"/>
            <family val="2"/>
          </rPr>
          <t>doplňte cenu</t>
        </r>
      </text>
    </comment>
    <comment ref="G26" authorId="0">
      <text>
        <r>
          <rPr>
            <b/>
            <sz val="9"/>
            <rFont val="Tahoma"/>
            <family val="2"/>
          </rPr>
          <t>doplňte cenu</t>
        </r>
      </text>
    </comment>
    <comment ref="I31" authorId="0">
      <text>
        <r>
          <rPr>
            <b/>
            <sz val="9"/>
            <rFont val="Tahoma"/>
            <family val="2"/>
          </rPr>
          <t>doplňte cenu</t>
        </r>
      </text>
    </comment>
    <comment ref="I37" authorId="0">
      <text>
        <r>
          <rPr>
            <b/>
            <sz val="9"/>
            <rFont val="Tahoma"/>
            <family val="2"/>
          </rPr>
          <t>doplňte cenu</t>
        </r>
      </text>
    </comment>
    <comment ref="I38" authorId="0">
      <text>
        <r>
          <rPr>
            <b/>
            <sz val="9"/>
            <rFont val="Tahoma"/>
            <family val="2"/>
          </rPr>
          <t>doplňte cenu</t>
        </r>
      </text>
    </comment>
    <comment ref="I39" authorId="0">
      <text>
        <r>
          <rPr>
            <b/>
            <sz val="9"/>
            <rFont val="Tahoma"/>
            <family val="2"/>
          </rPr>
          <t>doplňte cenu</t>
        </r>
      </text>
    </comment>
    <comment ref="I40" authorId="0">
      <text>
        <r>
          <rPr>
            <b/>
            <sz val="9"/>
            <rFont val="Tahoma"/>
            <family val="2"/>
          </rPr>
          <t>doplňte cenu</t>
        </r>
      </text>
    </comment>
    <comment ref="I32" authorId="0">
      <text>
        <r>
          <rPr>
            <b/>
            <sz val="9"/>
            <rFont val="Tahoma"/>
            <family val="2"/>
          </rPr>
          <t>doplňte cenu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6" authorId="0">
      <text>
        <r>
          <rPr>
            <b/>
            <sz val="9"/>
            <rFont val="Tahoma"/>
            <family val="2"/>
          </rPr>
          <t>tuto výslednou cenu uveďte do krycího listu nabídky jako cenu hodnocenou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34" authorId="0">
      <text>
        <r>
          <rPr>
            <b/>
            <sz val="9"/>
            <rFont val="Tahoma"/>
            <family val="2"/>
          </rPr>
          <t>tuto výslednou cenu uveďte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<sst xmlns="http://schemas.openxmlformats.org/spreadsheetml/2006/main" count="158" uniqueCount="132">
  <si>
    <t>Položkový rozpočet</t>
  </si>
  <si>
    <t>Název stavby:</t>
  </si>
  <si>
    <t>Číslo stavby:</t>
  </si>
  <si>
    <t>Název SO:</t>
  </si>
  <si>
    <t>VÝMĚNA OKEN</t>
  </si>
  <si>
    <t>Číslo SO:</t>
  </si>
  <si>
    <t xml:space="preserve">VÝMĚNA OKEN </t>
  </si>
  <si>
    <t>Datum zpracování:</t>
  </si>
  <si>
    <t>Datum aktualizace :</t>
  </si>
  <si>
    <t>Poř.</t>
  </si>
  <si>
    <t>C E N A</t>
  </si>
  <si>
    <t>číslo</t>
  </si>
  <si>
    <t xml:space="preserve">Měrná </t>
  </si>
  <si>
    <t>Množství</t>
  </si>
  <si>
    <t>Jednotková</t>
  </si>
  <si>
    <t>Celková</t>
  </si>
  <si>
    <t>dodávky</t>
  </si>
  <si>
    <t>montáže</t>
  </si>
  <si>
    <t>pol.</t>
  </si>
  <si>
    <t>Název položky</t>
  </si>
  <si>
    <t>jednotka</t>
  </si>
  <si>
    <t>hmotnost</t>
  </si>
  <si>
    <t>jednotková</t>
  </si>
  <si>
    <t>celkem</t>
  </si>
  <si>
    <t>Úprava povrchů vnitřní</t>
  </si>
  <si>
    <t>Začištění SDK ostění včetně přetmelení a přebroušení</t>
  </si>
  <si>
    <t>m2</t>
  </si>
  <si>
    <t>1 celkem</t>
  </si>
  <si>
    <t>Vyplně otvorů</t>
  </si>
  <si>
    <t>1</t>
  </si>
  <si>
    <t>Osazování rámů oken na těsnící 3D hmotu</t>
  </si>
  <si>
    <t>kus</t>
  </si>
  <si>
    <t>2</t>
  </si>
  <si>
    <t>Osazování parapetních desek z plastických hmot š do 500 mm na MC</t>
  </si>
  <si>
    <t>m</t>
  </si>
  <si>
    <t>3</t>
  </si>
  <si>
    <t>Osazování parapetních desek z plastických hmot š do 300 mm na MC</t>
  </si>
  <si>
    <t>4</t>
  </si>
  <si>
    <t>Zaměření oken</t>
  </si>
  <si>
    <t>ks</t>
  </si>
  <si>
    <t>5</t>
  </si>
  <si>
    <t>1/ PVC okna 2590x1700 mm, 6-ti kom., barva oregon oboustranně, trojsklo</t>
  </si>
  <si>
    <t>6</t>
  </si>
  <si>
    <t>1/ PVC okna 1990x1405 mm, 6-ti kom., barva oregon oboustranně, trojsklo</t>
  </si>
  <si>
    <t>7</t>
  </si>
  <si>
    <t>parapet plastový vnitřní – komůrkový, barva mramor, do 500 mm</t>
  </si>
  <si>
    <t>8</t>
  </si>
  <si>
    <t>parapet plastový vnitřní – komůrkový, barva mramor, do 300 mm</t>
  </si>
  <si>
    <t>9</t>
  </si>
  <si>
    <t>koncovka k parapetu plastovému vnitřnímu 1 ks</t>
  </si>
  <si>
    <t>10</t>
  </si>
  <si>
    <t>spojka k parapetu plastovému vnitřnímu 1 ks</t>
  </si>
  <si>
    <t>2 celkem</t>
  </si>
  <si>
    <t>Ostatní konstrukce a práce bourací, přesun hmot, lešení</t>
  </si>
  <si>
    <t>Přesun hmot pro opravy a údržbu budov v do 25 m</t>
  </si>
  <si>
    <t>t</t>
  </si>
  <si>
    <t>3 celkem</t>
  </si>
  <si>
    <t>Bourání konstrukcí</t>
  </si>
  <si>
    <t>Vybourání dřevěných rámů oken</t>
  </si>
  <si>
    <t xml:space="preserve">Vyvěšení nebo zavěšení oken </t>
  </si>
  <si>
    <t>Odvoz suti a vybouraných hmot na skládku do 1 km</t>
  </si>
  <si>
    <t>Odvoz suti a vybouraných hmot na skládku ZKD 1 km přes 1 km</t>
  </si>
  <si>
    <t>4 celkem</t>
  </si>
  <si>
    <t>Rekapitulace rozpočtu</t>
  </si>
  <si>
    <t>Název stavby :</t>
  </si>
  <si>
    <t>Číslo stavby  :</t>
  </si>
  <si>
    <t>Datum:</t>
  </si>
  <si>
    <t>Název SO :</t>
  </si>
  <si>
    <t>Číslo SO  :</t>
  </si>
  <si>
    <t>Oddíl</t>
  </si>
  <si>
    <t>Název</t>
  </si>
  <si>
    <t>Tonáž</t>
  </si>
  <si>
    <t>Dodávka</t>
  </si>
  <si>
    <t>Montáž</t>
  </si>
  <si>
    <t>Celkem</t>
  </si>
  <si>
    <t>Krycí list rozpočtu</t>
  </si>
  <si>
    <t>Stavba:</t>
  </si>
  <si>
    <t>Objekt:</t>
  </si>
  <si>
    <t>DDM Třinec</t>
  </si>
  <si>
    <t>IČO</t>
  </si>
  <si>
    <t>DIČ</t>
  </si>
  <si>
    <t>Objednatel:</t>
  </si>
  <si>
    <t>Mgr. Zdeněk Walach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</si>
  <si>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</si>
  <si>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</si>
  <si>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</si>
  <si>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</si>
  <si>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</si>
  <si>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</si>
  <si>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</si>
  <si>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Počet MJ:</t>
  </si>
  <si>
    <t>Náklady na MJ:</t>
  </si>
  <si>
    <t>JKSO:</t>
  </si>
  <si>
    <t>Ev.č.typ.proj.:</t>
  </si>
  <si>
    <t>Cenová úroveň:</t>
  </si>
  <si>
    <t>Reg. Číslo:</t>
  </si>
  <si>
    <t>Zakázka:</t>
  </si>
  <si>
    <t>Rozpočtové náklady v korunách</t>
  </si>
  <si>
    <t>Základní rozpočtové náklady</t>
  </si>
  <si>
    <t>Vedlejší rozpočtové náklady</t>
  </si>
  <si>
    <t>ZRN prací montážních</t>
  </si>
  <si>
    <t xml:space="preserve">PROVOZNI VLIVY                          </t>
  </si>
  <si>
    <t xml:space="preserve">GZS                                     </t>
  </si>
  <si>
    <t>ZRN prací stavebních</t>
  </si>
  <si>
    <t>HSV</t>
  </si>
  <si>
    <t>PSV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</si>
  <si>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</si>
  <si>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</si>
  <si>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</si>
  <si>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</si>
  <si>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</si>
  <si>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</si>
  <si>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</si>
  <si>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</si>
  <si>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</si>
  <si>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Celkové náklady</t>
  </si>
  <si>
    <t>Celkem (ř. 12+25)</t>
  </si>
  <si>
    <t>DPH 15%</t>
  </si>
  <si>
    <t>DPH ze specifikací 15%</t>
  </si>
  <si>
    <t>DPH ze specifikací 21%</t>
  </si>
  <si>
    <t>Celkem (ř. 26-29)</t>
  </si>
  <si>
    <t>Název stavby v evid.</t>
  </si>
  <si>
    <t>Revitalizace BD</t>
  </si>
  <si>
    <t>Název objektu v evid.</t>
  </si>
  <si>
    <t>Číslo záznamu v evid.</t>
  </si>
  <si>
    <t>Podpis</t>
  </si>
  <si>
    <t>Razítko</t>
  </si>
  <si>
    <t>Datum</t>
  </si>
  <si>
    <t>Výměna trojúhelníkových oken ve 3.NP budovy DDM</t>
  </si>
  <si>
    <t>Žlutě zvýrazněné buňky vyplňte!</t>
  </si>
  <si>
    <t>CENA (Kč bez DPH)</t>
  </si>
  <si>
    <t>lešení nebo vysokozdvižná plošina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</si>
</sst>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62"/>
      <name val="Arial CE"/>
      <family val="2"/>
    </font>
    <font>
      <sz val="11"/>
      <color indexed="20"/>
      <name val="Calibri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name val="Arial CE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9"/>
      <name val="Arial CE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8"/>
      <name val="Arial CE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b/>
      <u val="single"/>
      <sz val="10"/>
      <name val="Arial CE"/>
      <family val="2"/>
    </font>
    <font>
      <u val="single"/>
      <sz val="10"/>
      <color indexed="11"/>
      <name val="Arial CE"/>
      <family val="2"/>
    </font>
    <font>
      <b/>
      <sz val="18"/>
      <color indexed="12"/>
      <name val="Arial CE"/>
      <family val="2"/>
    </font>
    <font>
      <b/>
      <sz val="9"/>
      <name val="Arial CE"/>
      <family val="2"/>
    </font>
    <font>
      <b/>
      <sz val="10"/>
      <color indexed="12"/>
      <name val="Arial CE"/>
      <family val="2"/>
    </font>
    <font>
      <sz val="8"/>
      <name val="Arial CE"/>
      <family val="2"/>
    </font>
    <font>
      <sz val="12"/>
      <name val="Arial"/>
      <family val="2"/>
    </font>
    <font>
      <b/>
      <sz val="9"/>
      <name val="Tahoma"/>
      <family val="2"/>
    </font>
    <font>
      <b/>
      <sz val="8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4" fontId="0" fillId="0" borderId="0" applyBorder="0" applyProtection="0">
      <alignment/>
    </xf>
    <xf numFmtId="4" fontId="0" fillId="5" borderId="0">
      <alignment/>
      <protection/>
    </xf>
    <xf numFmtId="49" fontId="5" fillId="5" borderId="0">
      <alignment horizontal="right"/>
      <protection/>
    </xf>
    <xf numFmtId="49" fontId="7" fillId="0" borderId="0" applyBorder="0" applyProtection="0">
      <alignment horizontal="center"/>
    </xf>
    <xf numFmtId="49" fontId="0" fillId="0" borderId="0" applyBorder="0" applyProtection="0">
      <alignment horizontal="left"/>
    </xf>
    <xf numFmtId="49" fontId="8" fillId="0" borderId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3" fontId="13" fillId="0" borderId="0" applyFill="0" applyBorder="0">
      <alignment vertical="center"/>
      <protection/>
    </xf>
    <xf numFmtId="164" fontId="0" fillId="0" borderId="0" applyBorder="0" applyProtection="0">
      <alignment/>
    </xf>
    <xf numFmtId="164" fontId="0" fillId="5" borderId="0" applyBorder="0">
      <alignment/>
      <protection/>
    </xf>
    <xf numFmtId="0" fontId="6" fillId="11" borderId="0" applyNumberFormat="0" applyBorder="0" applyAlignment="0" applyProtection="0"/>
    <xf numFmtId="0" fontId="9" fillId="1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9" fontId="0" fillId="0" borderId="0" applyBorder="0" applyProtection="0">
      <alignment horizontal="left"/>
    </xf>
    <xf numFmtId="164" fontId="0" fillId="0" borderId="0" applyBorder="0" applyProtection="0">
      <alignment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9" fontId="7" fillId="0" borderId="0" applyBorder="0" applyProtection="0">
      <alignment/>
    </xf>
    <xf numFmtId="0" fontId="0" fillId="0" borderId="0" applyBorder="0" applyProtection="0">
      <alignment horizontal="left"/>
    </xf>
    <xf numFmtId="0" fontId="13" fillId="0" borderId="0" applyBorder="0" applyProtection="0">
      <alignment horizontal="left"/>
    </xf>
    <xf numFmtId="0" fontId="14" fillId="7" borderId="0" applyNumberFormat="0" applyBorder="0" applyAlignment="0" applyProtection="0"/>
    <xf numFmtId="0" fontId="16" fillId="0" borderId="0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4" borderId="6" applyNumberFormat="0" applyAlignment="0" applyProtection="0"/>
    <xf numFmtId="9" fontId="1" fillId="0" borderId="0" applyFill="0" applyBorder="0" applyAlignment="0" applyProtection="0"/>
    <xf numFmtId="10" fontId="0" fillId="0" borderId="0" applyProtection="0">
      <alignment/>
    </xf>
    <xf numFmtId="0" fontId="17" fillId="0" borderId="7" applyNumberFormat="0" applyFill="0" applyAlignment="0" applyProtection="0"/>
    <xf numFmtId="0" fontId="0" fillId="0" borderId="8" applyProtection="0">
      <alignment horizontal="center"/>
    </xf>
    <xf numFmtId="0" fontId="0" fillId="0" borderId="0" applyProtection="0">
      <alignment/>
    </xf>
    <xf numFmtId="4" fontId="0" fillId="0" borderId="9" applyProtection="0">
      <alignment/>
    </xf>
    <xf numFmtId="164" fontId="0" fillId="0" borderId="9">
      <alignment/>
      <protection/>
    </xf>
    <xf numFmtId="164" fontId="13" fillId="5" borderId="0" applyBorder="0">
      <alignment/>
      <protection/>
    </xf>
    <xf numFmtId="4" fontId="13" fillId="5" borderId="0" applyBorder="0">
      <alignment/>
      <protection/>
    </xf>
    <xf numFmtId="0" fontId="1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Border="0">
      <alignment horizontal="left" vertical="center"/>
      <protection/>
    </xf>
    <xf numFmtId="0" fontId="19" fillId="5" borderId="0">
      <alignment horizontal="right"/>
      <protection/>
    </xf>
    <xf numFmtId="0" fontId="20" fillId="7" borderId="10" applyNumberFormat="0" applyAlignment="0" applyProtection="0"/>
    <xf numFmtId="0" fontId="13" fillId="0" borderId="0">
      <alignment/>
      <protection/>
    </xf>
    <xf numFmtId="0" fontId="13" fillId="0" borderId="0">
      <alignment horizontal="center"/>
      <protection/>
    </xf>
    <xf numFmtId="0" fontId="0" fillId="0" borderId="0">
      <alignment/>
      <protection/>
    </xf>
    <xf numFmtId="4" fontId="0" fillId="5" borderId="0">
      <alignment/>
      <protection/>
    </xf>
    <xf numFmtId="0" fontId="22" fillId="13" borderId="10" applyNumberFormat="0" applyAlignment="0" applyProtection="0"/>
    <xf numFmtId="0" fontId="23" fillId="13" borderId="11" applyNumberFormat="0" applyAlignment="0" applyProtection="0"/>
    <xf numFmtId="0" fontId="21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Alignment="1" applyProtection="1">
      <alignment horizontal="left"/>
      <protection locked="0"/>
    </xf>
    <xf numFmtId="165" fontId="0" fillId="0" borderId="0" xfId="0" applyNumberFormat="1" applyFont="1" applyFill="1" applyAlignment="1" applyProtection="1">
      <alignment/>
      <protection locked="0"/>
    </xf>
    <xf numFmtId="14" fontId="0" fillId="0" borderId="0" xfId="0" applyNumberFormat="1" applyFont="1" applyFill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165" fontId="0" fillId="0" borderId="13" xfId="0" applyNumberFormat="1" applyFont="1" applyFill="1" applyBorder="1" applyAlignment="1" applyProtection="1">
      <alignment/>
      <protection locked="0"/>
    </xf>
    <xf numFmtId="2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165" fontId="0" fillId="0" borderId="9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165" fontId="0" fillId="0" borderId="15" xfId="0" applyNumberFormat="1" applyFont="1" applyFill="1" applyBorder="1" applyAlignment="1" applyProtection="1">
      <alignment horizontal="center"/>
      <protection locked="0"/>
    </xf>
    <xf numFmtId="2" fontId="0" fillId="0" borderId="15" xfId="0" applyNumberFormat="1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22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 horizontal="center"/>
    </xf>
    <xf numFmtId="49" fontId="7" fillId="0" borderId="0" xfId="56" applyFont="1" applyFill="1" applyBorder="1" applyProtection="1">
      <alignment/>
      <protection/>
    </xf>
    <xf numFmtId="49" fontId="0" fillId="0" borderId="0" xfId="61" applyFill="1" applyBorder="1" applyProtection="1">
      <alignment horizontal="center"/>
      <protection/>
    </xf>
    <xf numFmtId="0" fontId="0" fillId="0" borderId="0" xfId="57" applyFont="1" applyFill="1" applyBorder="1" applyProtection="1">
      <alignment horizontal="left"/>
      <protection/>
    </xf>
    <xf numFmtId="49" fontId="0" fillId="0" borderId="0" xfId="49" applyFont="1" applyFill="1" applyBorder="1" applyProtection="1">
      <alignment horizontal="left"/>
      <protection/>
    </xf>
    <xf numFmtId="164" fontId="0" fillId="0" borderId="0" xfId="50" applyFill="1" applyBorder="1" applyProtection="1">
      <alignment/>
      <protection/>
    </xf>
    <xf numFmtId="164" fontId="0" fillId="0" borderId="0" xfId="43" applyFill="1" applyBorder="1" applyProtection="1">
      <alignment/>
      <protection/>
    </xf>
    <xf numFmtId="164" fontId="0" fillId="0" borderId="0" xfId="44" applyFill="1" applyBorder="1">
      <alignment/>
      <protection/>
    </xf>
    <xf numFmtId="4" fontId="0" fillId="0" borderId="0" xfId="35" applyFill="1">
      <alignment/>
      <protection/>
    </xf>
    <xf numFmtId="0" fontId="13" fillId="0" borderId="0" xfId="0" applyFont="1" applyFill="1" applyAlignment="1">
      <alignment horizontal="left"/>
    </xf>
    <xf numFmtId="164" fontId="13" fillId="0" borderId="0" xfId="71" applyFill="1" applyBorder="1">
      <alignment/>
      <protection/>
    </xf>
    <xf numFmtId="4" fontId="13" fillId="0" borderId="0" xfId="72" applyFill="1" applyBorder="1">
      <alignment/>
      <protection/>
    </xf>
    <xf numFmtId="0" fontId="0" fillId="0" borderId="0" xfId="57" applyFont="1" applyBorder="1" applyProtection="1">
      <alignment horizontal="left"/>
      <protection/>
    </xf>
    <xf numFmtId="49" fontId="0" fillId="0" borderId="0" xfId="49" applyFont="1" applyBorder="1" applyProtection="1">
      <alignment horizontal="left"/>
      <protection/>
    </xf>
    <xf numFmtId="164" fontId="0" fillId="0" borderId="0" xfId="50" applyBorder="1" applyProtection="1">
      <alignment/>
      <protection/>
    </xf>
    <xf numFmtId="164" fontId="0" fillId="0" borderId="0" xfId="43" applyBorder="1" applyProtection="1">
      <alignment/>
      <protection/>
    </xf>
    <xf numFmtId="4" fontId="0" fillId="0" borderId="0" xfId="34" applyFill="1" applyBorder="1" applyProtection="1">
      <alignment/>
      <protection/>
    </xf>
    <xf numFmtId="0" fontId="19" fillId="0" borderId="0" xfId="76" applyFill="1">
      <alignment horizontal="right"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0" fontId="0" fillId="0" borderId="8" xfId="0" applyNumberFormat="1" applyFont="1" applyBorder="1" applyAlignment="1" applyProtection="1">
      <alignment/>
      <protection locked="0"/>
    </xf>
    <xf numFmtId="4" fontId="0" fillId="0" borderId="9" xfId="69" applyProtection="1">
      <alignment/>
      <protection locked="0"/>
    </xf>
    <xf numFmtId="164" fontId="0" fillId="0" borderId="9" xfId="70">
      <alignment/>
      <protection/>
    </xf>
    <xf numFmtId="0" fontId="0" fillId="0" borderId="8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8" xfId="34" applyBorder="1" applyProtection="1">
      <alignment/>
      <protection locked="0"/>
    </xf>
    <xf numFmtId="0" fontId="0" fillId="0" borderId="28" xfId="67" applyNumberFormat="1" applyFont="1" applyBorder="1" applyProtection="1">
      <alignment horizontal="center"/>
      <protection locked="0"/>
    </xf>
    <xf numFmtId="0" fontId="0" fillId="0" borderId="28" xfId="0" applyNumberFormat="1" applyFont="1" applyBorder="1" applyAlignment="1" applyProtection="1">
      <alignment/>
      <protection locked="0"/>
    </xf>
    <xf numFmtId="0" fontId="13" fillId="0" borderId="29" xfId="0" applyFont="1" applyBorder="1" applyAlignment="1">
      <alignment/>
    </xf>
    <xf numFmtId="0" fontId="13" fillId="0" borderId="18" xfId="0" applyFont="1" applyBorder="1" applyAlignment="1">
      <alignment/>
    </xf>
    <xf numFmtId="4" fontId="0" fillId="0" borderId="29" xfId="69" applyBorder="1" applyProtection="1">
      <alignment/>
      <protection/>
    </xf>
    <xf numFmtId="4" fontId="0" fillId="0" borderId="30" xfId="69" applyBorder="1" applyProtection="1">
      <alignment/>
      <protection/>
    </xf>
    <xf numFmtId="3" fontId="1" fillId="0" borderId="0" xfId="0" applyNumberFormat="1" applyFont="1" applyAlignment="1">
      <alignment horizontal="left"/>
    </xf>
    <xf numFmtId="0" fontId="16" fillId="0" borderId="31" xfId="60" applyFont="1" applyFill="1" applyBorder="1">
      <alignment horizontal="left" vertical="center"/>
      <protection/>
    </xf>
    <xf numFmtId="3" fontId="13" fillId="0" borderId="31" xfId="42" applyFill="1" applyBorder="1">
      <alignment vertical="center"/>
      <protection/>
    </xf>
    <xf numFmtId="3" fontId="13" fillId="0" borderId="32" xfId="42" applyFill="1" applyBorder="1">
      <alignment vertical="center"/>
      <protection/>
    </xf>
    <xf numFmtId="0" fontId="16" fillId="0" borderId="33" xfId="60" applyFont="1" applyFill="1" applyBorder="1">
      <alignment horizontal="left" vertical="center"/>
      <protection/>
    </xf>
    <xf numFmtId="0" fontId="0" fillId="0" borderId="34" xfId="0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0" fontId="16" fillId="0" borderId="18" xfId="60" applyFont="1" applyFill="1" applyBorder="1">
      <alignment horizontal="left" vertical="center"/>
      <protection/>
    </xf>
    <xf numFmtId="3" fontId="13" fillId="0" borderId="18" xfId="42" applyFill="1" applyBorder="1">
      <alignment vertical="center"/>
      <protection/>
    </xf>
    <xf numFmtId="0" fontId="29" fillId="0" borderId="18" xfId="0" applyFont="1" applyFill="1" applyBorder="1" applyAlignment="1">
      <alignment horizontal="center"/>
    </xf>
    <xf numFmtId="3" fontId="13" fillId="0" borderId="35" xfId="42" applyFill="1" applyBorder="1">
      <alignment vertical="center"/>
      <protection/>
    </xf>
    <xf numFmtId="0" fontId="29" fillId="0" borderId="36" xfId="0" applyFont="1" applyFill="1" applyBorder="1" applyAlignment="1">
      <alignment horizontal="center"/>
    </xf>
    <xf numFmtId="0" fontId="29" fillId="0" borderId="31" xfId="0" applyFont="1" applyFill="1" applyBorder="1" applyAlignment="1">
      <alignment horizontal="center"/>
    </xf>
    <xf numFmtId="3" fontId="13" fillId="0" borderId="33" xfId="42" applyFill="1" applyBorder="1">
      <alignment vertical="center"/>
      <protection/>
    </xf>
    <xf numFmtId="3" fontId="13" fillId="0" borderId="37" xfId="42" applyFill="1" applyBorder="1">
      <alignment vertical="center"/>
      <protection/>
    </xf>
    <xf numFmtId="0" fontId="29" fillId="0" borderId="38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3" fontId="13" fillId="0" borderId="41" xfId="42" applyFill="1" applyBorder="1">
      <alignment vertical="center"/>
      <protection/>
    </xf>
    <xf numFmtId="0" fontId="29" fillId="0" borderId="19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27" fillId="0" borderId="0" xfId="0" applyFont="1" applyFill="1" applyBorder="1" applyAlignment="1">
      <alignment horizontal="right"/>
    </xf>
    <xf numFmtId="3" fontId="13" fillId="0" borderId="24" xfId="42" applyFill="1" applyBorder="1">
      <alignment vertical="center"/>
      <protection/>
    </xf>
    <xf numFmtId="3" fontId="13" fillId="0" borderId="16" xfId="42" applyFill="1" applyBorder="1">
      <alignment vertical="center"/>
      <protection/>
    </xf>
    <xf numFmtId="3" fontId="13" fillId="0" borderId="43" xfId="42" applyFill="1" applyBorder="1">
      <alignment vertical="center"/>
      <protection/>
    </xf>
    <xf numFmtId="0" fontId="16" fillId="0" borderId="44" xfId="60" applyFill="1" applyBorder="1">
      <alignment horizontal="left" vertical="center"/>
      <protection/>
    </xf>
    <xf numFmtId="0" fontId="16" fillId="0" borderId="45" xfId="60" applyFill="1" applyBorder="1">
      <alignment horizontal="left" vertical="center"/>
      <protection/>
    </xf>
    <xf numFmtId="0" fontId="16" fillId="0" borderId="40" xfId="0" applyFont="1" applyFill="1" applyBorder="1" applyAlignment="1">
      <alignment vertical="top"/>
    </xf>
    <xf numFmtId="0" fontId="30" fillId="0" borderId="46" xfId="0" applyFont="1" applyBorder="1" applyAlignment="1" applyProtection="1">
      <alignment wrapText="1"/>
      <protection locked="0"/>
    </xf>
    <xf numFmtId="0" fontId="0" fillId="0" borderId="0" xfId="0" applyFill="1" applyBorder="1" applyAlignment="1">
      <alignment/>
    </xf>
    <xf numFmtId="4" fontId="0" fillId="18" borderId="46" xfId="0" applyNumberFormat="1" applyFill="1" applyBorder="1" applyAlignment="1">
      <alignment/>
    </xf>
    <xf numFmtId="0" fontId="13" fillId="18" borderId="47" xfId="0" applyFont="1" applyFill="1" applyBorder="1" applyAlignment="1">
      <alignment/>
    </xf>
    <xf numFmtId="4" fontId="13" fillId="19" borderId="0" xfId="72" applyFill="1" applyBorder="1">
      <alignment/>
      <protection/>
    </xf>
    <xf numFmtId="4" fontId="13" fillId="19" borderId="29" xfId="69" applyFont="1" applyFill="1" applyBorder="1" applyProtection="1">
      <alignment/>
      <protection/>
    </xf>
    <xf numFmtId="3" fontId="13" fillId="19" borderId="37" xfId="42" applyFill="1" applyBorder="1">
      <alignment vertical="center"/>
      <protection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2" fontId="13" fillId="18" borderId="48" xfId="0" applyNumberFormat="1" applyFont="1" applyFill="1" applyBorder="1" applyAlignment="1" applyProtection="1">
      <alignment horizontal="center"/>
      <protection locked="0"/>
    </xf>
    <xf numFmtId="2" fontId="13" fillId="18" borderId="49" xfId="0" applyNumberFormat="1" applyFont="1" applyFill="1" applyBorder="1" applyAlignment="1" applyProtection="1">
      <alignment horizontal="center"/>
      <protection locked="0"/>
    </xf>
    <xf numFmtId="2" fontId="13" fillId="18" borderId="5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51" xfId="0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/>
    </xf>
    <xf numFmtId="0" fontId="0" fillId="0" borderId="52" xfId="0" applyFont="1" applyBorder="1" applyAlignment="1">
      <alignment horizontal="center"/>
    </xf>
    <xf numFmtId="0" fontId="26" fillId="0" borderId="37" xfId="0" applyFont="1" applyFill="1" applyBorder="1" applyAlignment="1" applyProtection="1">
      <alignment horizontal="center" vertical="center"/>
      <protection locked="0"/>
    </xf>
    <xf numFmtId="0" fontId="16" fillId="0" borderId="17" xfId="60" applyFont="1" applyFill="1" applyBorder="1" applyAlignment="1">
      <alignment horizontal="left" vertical="center"/>
      <protection/>
    </xf>
    <xf numFmtId="0" fontId="13" fillId="0" borderId="35" xfId="75" applyNumberFormat="1" applyFont="1" applyFill="1" applyBorder="1">
      <alignment horizontal="left" vertical="center"/>
      <protection/>
    </xf>
    <xf numFmtId="0" fontId="16" fillId="0" borderId="36" xfId="60" applyFont="1" applyFill="1" applyBorder="1" applyAlignment="1">
      <alignment horizontal="left" vertical="center"/>
      <protection/>
    </xf>
    <xf numFmtId="0" fontId="13" fillId="0" borderId="32" xfId="75" applyNumberFormat="1" applyFont="1" applyFill="1" applyBorder="1">
      <alignment horizontal="left" vertical="center"/>
      <protection/>
    </xf>
    <xf numFmtId="0" fontId="0" fillId="0" borderId="53" xfId="0" applyFill="1" applyBorder="1" applyAlignment="1">
      <alignment/>
    </xf>
    <xf numFmtId="0" fontId="16" fillId="0" borderId="31" xfId="60" applyFont="1" applyFill="1" applyBorder="1" applyAlignment="1">
      <alignment horizontal="center" vertical="center"/>
      <protection/>
    </xf>
    <xf numFmtId="0" fontId="16" fillId="0" borderId="32" xfId="60" applyFont="1" applyFill="1" applyBorder="1" applyAlignment="1">
      <alignment horizontal="center" vertical="center"/>
      <protection/>
    </xf>
    <xf numFmtId="0" fontId="13" fillId="0" borderId="31" xfId="75" applyNumberFormat="1" applyFont="1" applyFill="1" applyBorder="1">
      <alignment horizontal="left" vertical="center"/>
      <protection/>
    </xf>
    <xf numFmtId="0" fontId="13" fillId="0" borderId="31" xfId="75" applyNumberFormat="1" applyFill="1" applyBorder="1">
      <alignment horizontal="left" vertical="center"/>
      <protection/>
    </xf>
    <xf numFmtId="0" fontId="27" fillId="0" borderId="32" xfId="75" applyNumberFormat="1" applyFont="1" applyFill="1" applyBorder="1">
      <alignment horizontal="left" vertical="center"/>
      <protection/>
    </xf>
    <xf numFmtId="3" fontId="13" fillId="0" borderId="31" xfId="42" applyFill="1" applyBorder="1">
      <alignment vertical="center"/>
      <protection/>
    </xf>
    <xf numFmtId="0" fontId="16" fillId="0" borderId="31" xfId="60" applyFont="1" applyFill="1" applyBorder="1">
      <alignment horizontal="left" vertical="center"/>
      <protection/>
    </xf>
    <xf numFmtId="3" fontId="13" fillId="0" borderId="32" xfId="42" applyFill="1" applyBorder="1">
      <alignment vertical="center"/>
      <protection/>
    </xf>
    <xf numFmtId="0" fontId="16" fillId="0" borderId="32" xfId="60" applyFont="1" applyFill="1" applyBorder="1">
      <alignment horizontal="left" vertical="center"/>
      <protection/>
    </xf>
    <xf numFmtId="0" fontId="16" fillId="0" borderId="39" xfId="60" applyFont="1" applyFill="1" applyBorder="1" applyAlignment="1">
      <alignment horizontal="left" vertical="center"/>
      <protection/>
    </xf>
    <xf numFmtId="0" fontId="13" fillId="0" borderId="21" xfId="75" applyNumberFormat="1" applyFill="1" applyBorder="1">
      <alignment horizontal="left" vertical="center"/>
      <protection/>
    </xf>
    <xf numFmtId="0" fontId="13" fillId="0" borderId="54" xfId="75" applyNumberFormat="1" applyFill="1" applyBorder="1">
      <alignment horizontal="left" vertical="center"/>
      <protection/>
    </xf>
    <xf numFmtId="0" fontId="28" fillId="0" borderId="2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29" fillId="0" borderId="57" xfId="60" applyFont="1" applyFill="1" applyBorder="1" applyAlignment="1">
      <alignment horizontal="center" vertical="center"/>
      <protection/>
    </xf>
    <xf numFmtId="0" fontId="13" fillId="0" borderId="57" xfId="75" applyNumberFormat="1" applyFont="1" applyFill="1" applyBorder="1">
      <alignment horizontal="left" vertical="center"/>
      <protection/>
    </xf>
    <xf numFmtId="0" fontId="29" fillId="0" borderId="31" xfId="60" applyFont="1" applyFill="1" applyBorder="1" applyAlignment="1">
      <alignment horizontal="center" vertical="center"/>
      <protection/>
    </xf>
    <xf numFmtId="0" fontId="27" fillId="0" borderId="32" xfId="0" applyFont="1" applyFill="1" applyBorder="1" applyAlignment="1">
      <alignment horizontal="right"/>
    </xf>
    <xf numFmtId="0" fontId="29" fillId="0" borderId="21" xfId="0" applyFont="1" applyFill="1" applyBorder="1" applyAlignment="1">
      <alignment horizontal="center"/>
    </xf>
    <xf numFmtId="0" fontId="27" fillId="0" borderId="58" xfId="0" applyFont="1" applyFill="1" applyBorder="1" applyAlignment="1">
      <alignment horizontal="right"/>
    </xf>
    <xf numFmtId="0" fontId="0" fillId="0" borderId="59" xfId="0" applyFill="1" applyBorder="1" applyAlignment="1">
      <alignment/>
    </xf>
    <xf numFmtId="0" fontId="28" fillId="0" borderId="6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right"/>
    </xf>
    <xf numFmtId="0" fontId="27" fillId="0" borderId="62" xfId="0" applyFont="1" applyFill="1" applyBorder="1" applyAlignment="1">
      <alignment horizontal="right"/>
    </xf>
    <xf numFmtId="0" fontId="0" fillId="0" borderId="63" xfId="0" applyFill="1" applyBorder="1" applyAlignment="1">
      <alignment/>
    </xf>
    <xf numFmtId="0" fontId="16" fillId="0" borderId="33" xfId="0" applyFont="1" applyFill="1" applyBorder="1" applyAlignment="1">
      <alignment/>
    </xf>
    <xf numFmtId="0" fontId="29" fillId="0" borderId="31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0" fontId="13" fillId="0" borderId="14" xfId="75" applyNumberFormat="1" applyFill="1" applyBorder="1">
      <alignment horizontal="left" vertical="center"/>
      <protection/>
    </xf>
    <xf numFmtId="0" fontId="16" fillId="0" borderId="14" xfId="0" applyFont="1" applyFill="1" applyBorder="1" applyAlignment="1">
      <alignment vertical="top"/>
    </xf>
    <xf numFmtId="0" fontId="16" fillId="0" borderId="32" xfId="0" applyFont="1" applyFill="1" applyBorder="1" applyAlignment="1">
      <alignment horizontal="left"/>
    </xf>
    <xf numFmtId="0" fontId="29" fillId="0" borderId="25" xfId="0" applyFont="1" applyFill="1" applyBorder="1" applyAlignment="1">
      <alignment/>
    </xf>
    <xf numFmtId="0" fontId="29" fillId="0" borderId="42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16" fillId="0" borderId="54" xfId="0" applyFont="1" applyFill="1" applyBorder="1" applyAlignment="1">
      <alignment/>
    </xf>
    <xf numFmtId="49" fontId="0" fillId="0" borderId="0" xfId="61" applyFont="1" applyFill="1" applyBorder="1" applyProtection="1">
      <alignment horizontal="center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L43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15.875" style="0" customWidth="1"/>
    <col min="2" max="2" width="62.375" style="0" customWidth="1"/>
    <col min="3" max="3" width="8.00390625" style="0" customWidth="1"/>
    <col min="4" max="4" width="10.125" style="0" customWidth="1"/>
    <col min="5" max="5" width="11.375" style="0" customWidth="1"/>
    <col min="6" max="7" width="12.125" style="0" customWidth="1"/>
    <col min="8" max="8" width="9.875" style="0" customWidth="1"/>
    <col min="9" max="9" width="11.25390625" style="0" customWidth="1"/>
    <col min="10" max="10" width="10.75390625" style="0" customWidth="1"/>
  </cols>
  <sheetData>
    <row r="1" spans="1:12" ht="13.5" thickBot="1">
      <c r="A1" s="114" t="s">
        <v>0</v>
      </c>
      <c r="B1" s="114"/>
      <c r="C1" s="114"/>
      <c r="D1" s="114"/>
      <c r="E1" s="114"/>
      <c r="F1" s="115" t="s">
        <v>129</v>
      </c>
      <c r="G1" s="116"/>
      <c r="H1" s="116"/>
      <c r="I1" s="116"/>
      <c r="J1" s="117"/>
      <c r="K1" s="1"/>
      <c r="L1" s="1"/>
    </row>
    <row r="2" spans="1:12" ht="15">
      <c r="A2" s="2" t="s">
        <v>1</v>
      </c>
      <c r="B2" s="105" t="s">
        <v>128</v>
      </c>
      <c r="C2" s="4"/>
      <c r="D2" s="4"/>
      <c r="E2" s="3"/>
      <c r="F2" s="5" t="s">
        <v>2</v>
      </c>
      <c r="G2" s="118"/>
      <c r="H2" s="118"/>
      <c r="I2" s="118"/>
      <c r="J2" s="118"/>
      <c r="K2" s="1"/>
      <c r="L2" s="1"/>
    </row>
    <row r="3" spans="1:12" ht="12.75">
      <c r="A3" s="2" t="s">
        <v>3</v>
      </c>
      <c r="B3" s="3" t="s">
        <v>4</v>
      </c>
      <c r="C3" s="4"/>
      <c r="D3" s="4"/>
      <c r="E3" s="3"/>
      <c r="F3" s="5" t="s">
        <v>5</v>
      </c>
      <c r="G3" s="118" t="s">
        <v>6</v>
      </c>
      <c r="H3" s="118"/>
      <c r="I3" s="118"/>
      <c r="J3" s="118"/>
      <c r="K3" s="1"/>
      <c r="L3" s="1"/>
    </row>
    <row r="4" spans="1:12" ht="12.75">
      <c r="A4" s="2" t="s">
        <v>7</v>
      </c>
      <c r="B4" s="6">
        <v>43140</v>
      </c>
      <c r="C4" s="2"/>
      <c r="D4" s="2" t="s">
        <v>8</v>
      </c>
      <c r="E4" s="7"/>
      <c r="F4" s="8"/>
      <c r="G4" s="119"/>
      <c r="H4" s="119"/>
      <c r="I4" s="119"/>
      <c r="J4" s="119"/>
      <c r="K4" s="1"/>
      <c r="L4" s="1"/>
    </row>
    <row r="5" spans="1:12" ht="12.75">
      <c r="A5" s="9" t="s">
        <v>9</v>
      </c>
      <c r="B5" s="10"/>
      <c r="C5" s="11"/>
      <c r="D5" s="11"/>
      <c r="E5" s="12"/>
      <c r="F5" s="13"/>
      <c r="G5" s="120" t="s">
        <v>10</v>
      </c>
      <c r="H5" s="120"/>
      <c r="I5" s="120"/>
      <c r="J5" s="120"/>
      <c r="K5" s="1"/>
      <c r="L5" s="1"/>
    </row>
    <row r="6" spans="1:12" ht="12.75">
      <c r="A6" s="14" t="s">
        <v>11</v>
      </c>
      <c r="B6" s="15"/>
      <c r="C6" s="16" t="s">
        <v>12</v>
      </c>
      <c r="D6" s="17" t="s">
        <v>13</v>
      </c>
      <c r="E6" s="18" t="s">
        <v>14</v>
      </c>
      <c r="F6" s="19" t="s">
        <v>15</v>
      </c>
      <c r="G6" s="112" t="s">
        <v>16</v>
      </c>
      <c r="H6" s="112"/>
      <c r="I6" s="113" t="s">
        <v>17</v>
      </c>
      <c r="J6" s="113"/>
      <c r="K6" s="1"/>
      <c r="L6" s="1"/>
    </row>
    <row r="7" spans="1:12" ht="12.75">
      <c r="A7" s="22" t="s">
        <v>18</v>
      </c>
      <c r="B7" s="20" t="s">
        <v>19</v>
      </c>
      <c r="C7" s="20" t="s">
        <v>20</v>
      </c>
      <c r="D7" s="23"/>
      <c r="E7" s="24" t="s">
        <v>21</v>
      </c>
      <c r="F7" s="25" t="s">
        <v>21</v>
      </c>
      <c r="G7" s="20" t="s">
        <v>22</v>
      </c>
      <c r="H7" s="20" t="s">
        <v>23</v>
      </c>
      <c r="I7" s="20" t="s">
        <v>22</v>
      </c>
      <c r="J7" s="21" t="s">
        <v>23</v>
      </c>
      <c r="K7" s="1"/>
      <c r="L7" s="1"/>
    </row>
    <row r="8" spans="1:12" ht="12.75">
      <c r="A8" s="26"/>
      <c r="B8" s="27">
        <v>2</v>
      </c>
      <c r="C8" s="28">
        <v>3</v>
      </c>
      <c r="D8" s="28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30">
        <v>10</v>
      </c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>
      <c r="A10" s="31">
        <v>1</v>
      </c>
      <c r="B10" s="32" t="s">
        <v>24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33">
        <v>1</v>
      </c>
      <c r="B12" s="34" t="s">
        <v>25</v>
      </c>
      <c r="C12" s="35" t="s">
        <v>26</v>
      </c>
      <c r="D12" s="36">
        <v>62</v>
      </c>
      <c r="E12" s="37">
        <v>0.00431</v>
      </c>
      <c r="F12" s="38">
        <f>D12*E12</f>
        <v>0.26721999999999996</v>
      </c>
      <c r="G12" s="106"/>
      <c r="H12" s="39"/>
      <c r="I12" s="107"/>
      <c r="J12" s="39">
        <f>D12*I12</f>
        <v>0</v>
      </c>
      <c r="K12" s="1"/>
      <c r="L12" s="1"/>
    </row>
    <row r="13" spans="1:12" ht="12.75">
      <c r="A13" s="1"/>
      <c r="B13" s="40" t="s">
        <v>27</v>
      </c>
      <c r="C13" s="1"/>
      <c r="D13" s="1"/>
      <c r="E13" s="1"/>
      <c r="F13" s="41">
        <f>SUBTOTAL(9,F12:F12)</f>
        <v>0.26721999999999996</v>
      </c>
      <c r="G13" s="106"/>
      <c r="H13" s="42">
        <f>SUBTOTAL(9,H12:H12)</f>
        <v>0</v>
      </c>
      <c r="I13" s="1"/>
      <c r="J13" s="109">
        <f>SUBTOTAL(9,J12:J12)</f>
        <v>0</v>
      </c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>
      <c r="A15" s="31">
        <v>2</v>
      </c>
      <c r="B15" s="32" t="s">
        <v>28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33" t="s">
        <v>29</v>
      </c>
      <c r="B17" s="34" t="s">
        <v>30</v>
      </c>
      <c r="C17" s="35" t="s">
        <v>31</v>
      </c>
      <c r="D17" s="36">
        <v>27</v>
      </c>
      <c r="E17" s="37">
        <v>0.00096</v>
      </c>
      <c r="F17" s="38">
        <f>D17*E17</f>
        <v>0.025920000000000002</v>
      </c>
      <c r="G17" s="1"/>
      <c r="H17" s="39"/>
      <c r="I17" s="107"/>
      <c r="J17" s="39">
        <f aca="true" t="shared" si="0" ref="J17:J26">D17*I17</f>
        <v>0</v>
      </c>
      <c r="K17" s="1"/>
      <c r="L17" s="1"/>
    </row>
    <row r="18" spans="1:10" ht="12.75">
      <c r="A18" s="33" t="s">
        <v>32</v>
      </c>
      <c r="B18" s="43" t="s">
        <v>33</v>
      </c>
      <c r="C18" s="44" t="s">
        <v>34</v>
      </c>
      <c r="D18" s="45">
        <v>6</v>
      </c>
      <c r="E18" s="46">
        <v>0.00885</v>
      </c>
      <c r="F18" s="38">
        <f>D18*E18</f>
        <v>0.0531</v>
      </c>
      <c r="G18" s="1"/>
      <c r="H18" s="39"/>
      <c r="I18" s="107"/>
      <c r="J18" s="39">
        <f t="shared" si="0"/>
        <v>0</v>
      </c>
    </row>
    <row r="19" spans="1:10" ht="12.75">
      <c r="A19" s="33" t="s">
        <v>35</v>
      </c>
      <c r="B19" s="43" t="s">
        <v>36</v>
      </c>
      <c r="C19" s="44" t="s">
        <v>34</v>
      </c>
      <c r="D19" s="45">
        <v>55</v>
      </c>
      <c r="E19" s="46">
        <v>0.00885</v>
      </c>
      <c r="F19" s="38">
        <f>D19*E19</f>
        <v>0.48675</v>
      </c>
      <c r="G19" s="1"/>
      <c r="H19" s="39"/>
      <c r="I19" s="107"/>
      <c r="J19" s="39">
        <f t="shared" si="0"/>
        <v>0</v>
      </c>
    </row>
    <row r="20" spans="1:10" ht="12.75">
      <c r="A20" s="33" t="s">
        <v>37</v>
      </c>
      <c r="B20" s="43" t="s">
        <v>38</v>
      </c>
      <c r="C20" s="44" t="s">
        <v>39</v>
      </c>
      <c r="D20" s="45">
        <v>27</v>
      </c>
      <c r="E20" s="46">
        <v>0.00885</v>
      </c>
      <c r="F20" s="38">
        <f>D20*E20</f>
        <v>0.23895</v>
      </c>
      <c r="G20" s="1"/>
      <c r="H20" s="39"/>
      <c r="I20" s="107"/>
      <c r="J20" s="39">
        <f t="shared" si="0"/>
        <v>0</v>
      </c>
    </row>
    <row r="21" spans="1:12" ht="12.75">
      <c r="A21" s="33" t="s">
        <v>40</v>
      </c>
      <c r="B21" s="34" t="s">
        <v>41</v>
      </c>
      <c r="C21" s="35" t="s">
        <v>39</v>
      </c>
      <c r="D21" s="36">
        <v>13</v>
      </c>
      <c r="E21" s="37"/>
      <c r="F21" s="38"/>
      <c r="G21" s="107"/>
      <c r="H21" s="39">
        <f aca="true" t="shared" si="1" ref="H21:H26">D21*G21</f>
        <v>0</v>
      </c>
      <c r="I21" s="107"/>
      <c r="J21" s="39">
        <f t="shared" si="0"/>
        <v>0</v>
      </c>
      <c r="K21" s="1"/>
      <c r="L21" s="1"/>
    </row>
    <row r="22" spans="1:12" ht="12.75">
      <c r="A22" s="33" t="s">
        <v>42</v>
      </c>
      <c r="B22" s="34" t="s">
        <v>43</v>
      </c>
      <c r="C22" s="35" t="s">
        <v>39</v>
      </c>
      <c r="D22" s="36">
        <v>14</v>
      </c>
      <c r="E22" s="37"/>
      <c r="F22" s="38"/>
      <c r="G22" s="107"/>
      <c r="H22" s="39">
        <f t="shared" si="1"/>
        <v>0</v>
      </c>
      <c r="I22" s="107"/>
      <c r="J22" s="39">
        <f t="shared" si="0"/>
        <v>0</v>
      </c>
      <c r="K22" s="1"/>
      <c r="L22" s="1"/>
    </row>
    <row r="23" spans="1:10" ht="12.75">
      <c r="A23" s="33" t="s">
        <v>44</v>
      </c>
      <c r="B23" s="43" t="s">
        <v>45</v>
      </c>
      <c r="C23" s="44" t="s">
        <v>34</v>
      </c>
      <c r="D23" s="45">
        <v>6</v>
      </c>
      <c r="E23" s="46">
        <v>0.0018</v>
      </c>
      <c r="F23" s="38">
        <f>D23*E23</f>
        <v>0.0108</v>
      </c>
      <c r="G23" s="107"/>
      <c r="H23" s="39">
        <f t="shared" si="1"/>
        <v>0</v>
      </c>
      <c r="I23" s="107"/>
      <c r="J23" s="39">
        <f t="shared" si="0"/>
        <v>0</v>
      </c>
    </row>
    <row r="24" spans="1:10" ht="12.75">
      <c r="A24" s="33" t="s">
        <v>46</v>
      </c>
      <c r="B24" s="43" t="s">
        <v>47</v>
      </c>
      <c r="C24" s="44" t="s">
        <v>34</v>
      </c>
      <c r="D24" s="45">
        <v>55</v>
      </c>
      <c r="E24" s="46">
        <v>0.0018</v>
      </c>
      <c r="F24" s="38">
        <f>D24*E24</f>
        <v>0.09899999999999999</v>
      </c>
      <c r="G24" s="107"/>
      <c r="H24" s="39">
        <f t="shared" si="1"/>
        <v>0</v>
      </c>
      <c r="I24" s="107"/>
      <c r="J24" s="39">
        <f t="shared" si="0"/>
        <v>0</v>
      </c>
    </row>
    <row r="25" spans="1:10" ht="12.75">
      <c r="A25" s="33" t="s">
        <v>48</v>
      </c>
      <c r="B25" s="43" t="s">
        <v>49</v>
      </c>
      <c r="C25" s="44" t="s">
        <v>31</v>
      </c>
      <c r="D25" s="45">
        <v>34</v>
      </c>
      <c r="E25" s="46">
        <v>0.0002</v>
      </c>
      <c r="F25" s="38">
        <f>D25*E25</f>
        <v>0.0068000000000000005</v>
      </c>
      <c r="G25" s="107"/>
      <c r="H25" s="39">
        <f t="shared" si="1"/>
        <v>0</v>
      </c>
      <c r="I25" s="107"/>
      <c r="J25" s="39">
        <f t="shared" si="0"/>
        <v>0</v>
      </c>
    </row>
    <row r="26" spans="1:10" ht="12.75">
      <c r="A26" s="33" t="s">
        <v>50</v>
      </c>
      <c r="B26" s="43" t="s">
        <v>51</v>
      </c>
      <c r="C26" s="44" t="s">
        <v>31</v>
      </c>
      <c r="D26" s="45">
        <v>3</v>
      </c>
      <c r="E26" s="46">
        <v>0.0002</v>
      </c>
      <c r="F26" s="38">
        <f>D26*E26</f>
        <v>0.0006000000000000001</v>
      </c>
      <c r="G26" s="107"/>
      <c r="H26" s="39">
        <f t="shared" si="1"/>
        <v>0</v>
      </c>
      <c r="I26" s="107"/>
      <c r="J26" s="39">
        <f t="shared" si="0"/>
        <v>0</v>
      </c>
    </row>
    <row r="27" spans="1:12" ht="12.75">
      <c r="A27" s="1"/>
      <c r="B27" s="40" t="s">
        <v>52</v>
      </c>
      <c r="C27" s="1"/>
      <c r="D27" s="1"/>
      <c r="E27" s="1"/>
      <c r="F27" s="41">
        <f>SUBTOTAL(9,F17:F23)</f>
        <v>0.81552</v>
      </c>
      <c r="G27" s="47"/>
      <c r="H27" s="109">
        <f>SUBTOTAL(9,H19:H26)</f>
        <v>0</v>
      </c>
      <c r="I27" s="47"/>
      <c r="J27" s="109">
        <f>SUBTOTAL(9,J17:J26)</f>
        <v>0</v>
      </c>
      <c r="K27" s="1"/>
      <c r="L27" s="1"/>
    </row>
    <row r="28" spans="1:12" ht="12.75">
      <c r="A28" s="1"/>
      <c r="B28" s="40"/>
      <c r="C28" s="1"/>
      <c r="D28" s="1"/>
      <c r="E28" s="1"/>
      <c r="F28" s="41"/>
      <c r="G28" s="1"/>
      <c r="H28" s="42"/>
      <c r="I28" s="1"/>
      <c r="J28" s="42"/>
      <c r="K28" s="1"/>
      <c r="L28" s="1"/>
    </row>
    <row r="29" spans="1:12" ht="14.25">
      <c r="A29" s="31">
        <v>3</v>
      </c>
      <c r="B29" s="32" t="s">
        <v>53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33">
        <v>1</v>
      </c>
      <c r="B31" s="34" t="s">
        <v>54</v>
      </c>
      <c r="C31" s="35" t="s">
        <v>55</v>
      </c>
      <c r="D31" s="36">
        <v>3.2</v>
      </c>
      <c r="E31" s="37">
        <v>0</v>
      </c>
      <c r="F31" s="38">
        <f>D31*E31</f>
        <v>0</v>
      </c>
      <c r="G31" s="1"/>
      <c r="H31" s="39"/>
      <c r="I31" s="107"/>
      <c r="J31" s="39">
        <f>D31*I31</f>
        <v>0</v>
      </c>
      <c r="K31" s="1"/>
      <c r="L31" s="1"/>
    </row>
    <row r="32" spans="1:12" ht="12.75">
      <c r="A32" s="165" t="s">
        <v>32</v>
      </c>
      <c r="B32" s="34" t="s">
        <v>131</v>
      </c>
      <c r="C32" s="35" t="s">
        <v>31</v>
      </c>
      <c r="D32" s="36">
        <v>1</v>
      </c>
      <c r="E32" s="37"/>
      <c r="F32" s="38"/>
      <c r="G32" s="1"/>
      <c r="H32" s="39"/>
      <c r="I32" s="107"/>
      <c r="J32" s="39">
        <f>D32*I32</f>
        <v>0</v>
      </c>
      <c r="K32" s="1"/>
      <c r="L32" s="1"/>
    </row>
    <row r="33" spans="1:12" ht="12.75">
      <c r="A33" s="1"/>
      <c r="B33" s="40" t="s">
        <v>56</v>
      </c>
      <c r="C33" s="1"/>
      <c r="D33" s="1"/>
      <c r="E33" s="1"/>
      <c r="F33" s="41">
        <f>SUBTOTAL(9,F31:F31)</f>
        <v>0</v>
      </c>
      <c r="G33" s="1"/>
      <c r="H33" s="42">
        <f>SUBTOTAL(9,H31:H31)</f>
        <v>0</v>
      </c>
      <c r="I33" s="1"/>
      <c r="J33" s="109">
        <f>SUBTOTAL(9,J31:J32)</f>
        <v>0</v>
      </c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>
      <c r="A35" s="31">
        <v>4</v>
      </c>
      <c r="B35" s="32" t="s">
        <v>57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33" t="s">
        <v>29</v>
      </c>
      <c r="B37" s="34" t="s">
        <v>58</v>
      </c>
      <c r="C37" s="35" t="s">
        <v>26</v>
      </c>
      <c r="D37" s="36">
        <v>48</v>
      </c>
      <c r="E37" s="37">
        <v>0.054</v>
      </c>
      <c r="F37" s="48" t="str">
        <f>FIXED(D37*E37,3,TRUE)</f>
        <v>2,592</v>
      </c>
      <c r="G37" s="1"/>
      <c r="H37" s="39"/>
      <c r="I37" s="107"/>
      <c r="J37" s="39">
        <f>D37*I37</f>
        <v>0</v>
      </c>
      <c r="K37" s="1"/>
      <c r="L37" s="1"/>
    </row>
    <row r="38" spans="1:12" ht="12.75">
      <c r="A38" s="33" t="s">
        <v>32</v>
      </c>
      <c r="B38" s="34" t="s">
        <v>59</v>
      </c>
      <c r="C38" s="35" t="s">
        <v>26</v>
      </c>
      <c r="D38" s="36">
        <v>48</v>
      </c>
      <c r="E38" s="37">
        <v>0</v>
      </c>
      <c r="F38" s="38">
        <f>D38*E38</f>
        <v>0</v>
      </c>
      <c r="G38" s="1"/>
      <c r="H38" s="39"/>
      <c r="I38" s="107"/>
      <c r="J38" s="39">
        <f>D38*I38</f>
        <v>0</v>
      </c>
      <c r="K38" s="1"/>
      <c r="L38" s="1"/>
    </row>
    <row r="39" spans="1:12" ht="12.75">
      <c r="A39" s="33" t="s">
        <v>35</v>
      </c>
      <c r="B39" s="34" t="s">
        <v>60</v>
      </c>
      <c r="C39" s="35" t="s">
        <v>55</v>
      </c>
      <c r="D39" s="36">
        <v>3.2</v>
      </c>
      <c r="E39" s="37">
        <v>0</v>
      </c>
      <c r="F39" s="38">
        <f>D39*E39</f>
        <v>0</v>
      </c>
      <c r="G39" s="1"/>
      <c r="H39" s="39"/>
      <c r="I39" s="107"/>
      <c r="J39" s="39">
        <f>D39*I39</f>
        <v>0</v>
      </c>
      <c r="K39" s="1"/>
      <c r="L39" s="1"/>
    </row>
    <row r="40" spans="1:12" ht="12.75">
      <c r="A40" s="33" t="s">
        <v>37</v>
      </c>
      <c r="B40" s="34" t="s">
        <v>61</v>
      </c>
      <c r="C40" s="35" t="s">
        <v>55</v>
      </c>
      <c r="D40" s="36">
        <v>3.2</v>
      </c>
      <c r="E40" s="37">
        <v>0</v>
      </c>
      <c r="F40" s="38">
        <f>D40*E40</f>
        <v>0</v>
      </c>
      <c r="G40" s="1"/>
      <c r="H40" s="39"/>
      <c r="I40" s="107"/>
      <c r="J40" s="39">
        <f>D40*I40</f>
        <v>0</v>
      </c>
      <c r="K40" s="1"/>
      <c r="L40" s="1"/>
    </row>
    <row r="41" spans="1:12" ht="12.75">
      <c r="A41" s="1"/>
      <c r="B41" s="40" t="s">
        <v>62</v>
      </c>
      <c r="C41" s="1"/>
      <c r="D41" s="1"/>
      <c r="E41" s="1"/>
      <c r="F41" s="41">
        <f>SUBTOTAL(9,F37:F40)</f>
        <v>0</v>
      </c>
      <c r="G41" s="1"/>
      <c r="H41" s="42">
        <f>SUBTOTAL(9,H37:H40)</f>
        <v>0</v>
      </c>
      <c r="I41" s="1"/>
      <c r="J41" s="109">
        <f>SUBTOTAL(9,J37:J40)</f>
        <v>0</v>
      </c>
      <c r="K41" s="1"/>
      <c r="L41" s="1"/>
    </row>
    <row r="42" ht="13.5" thickBot="1"/>
    <row r="43" ht="13.5" thickBot="1">
      <c r="B43" s="108" t="s">
        <v>129</v>
      </c>
    </row>
  </sheetData>
  <sheetProtection selectLockedCells="1" selectUnlockedCells="1"/>
  <mergeCells count="8">
    <mergeCell ref="G6:H6"/>
    <mergeCell ref="I6:J6"/>
    <mergeCell ref="A1:E1"/>
    <mergeCell ref="F1:J1"/>
    <mergeCell ref="G2:J2"/>
    <mergeCell ref="G3:J3"/>
    <mergeCell ref="G4:J4"/>
    <mergeCell ref="G5:J5"/>
  </mergeCells>
  <printOptions gridLines="1" horizontalCentered="1" verticalCentered="1"/>
  <pageMargins left="0.7875" right="0.7875" top="0.7875" bottom="0.5902777777777778" header="0.5118055555555555" footer="0.5118055555555555"/>
  <pageSetup fitToHeight="0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16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49" t="s">
        <v>63</v>
      </c>
      <c r="F1" s="50"/>
    </row>
    <row r="2" spans="1:6" ht="12.75">
      <c r="A2" s="51"/>
      <c r="B2" s="51"/>
      <c r="C2" s="51"/>
      <c r="D2" s="51"/>
      <c r="E2" s="51"/>
      <c r="F2" s="50"/>
    </row>
    <row r="3" spans="1:6" ht="12.75">
      <c r="A3" s="51" t="s">
        <v>64</v>
      </c>
      <c r="B3" s="121" t="s">
        <v>128</v>
      </c>
      <c r="C3" s="121"/>
      <c r="D3" s="121"/>
      <c r="E3" s="121"/>
      <c r="F3" s="50"/>
    </row>
    <row r="4" spans="1:6" ht="12.75">
      <c r="A4" s="51" t="s">
        <v>65</v>
      </c>
      <c r="B4" s="52">
        <f>Rozpočet!G2</f>
        <v>0</v>
      </c>
      <c r="C4" s="50"/>
      <c r="D4" s="53" t="s">
        <v>66</v>
      </c>
      <c r="E4" s="54">
        <v>43140</v>
      </c>
      <c r="F4" s="50"/>
    </row>
    <row r="5" spans="1:6" ht="12.75">
      <c r="A5" s="51" t="s">
        <v>67</v>
      </c>
      <c r="B5" s="121" t="str">
        <f>Rozpočet!B3</f>
        <v>VÝMĚNA OKEN</v>
      </c>
      <c r="C5" s="121"/>
      <c r="D5" s="121"/>
      <c r="E5" s="121"/>
      <c r="F5" s="50"/>
    </row>
    <row r="6" spans="1:6" ht="12.75">
      <c r="A6" s="51" t="s">
        <v>68</v>
      </c>
      <c r="B6" s="121" t="str">
        <f>Rozpočet!G3</f>
        <v>VÝMĚNA OKEN </v>
      </c>
      <c r="C6" s="121"/>
      <c r="D6" s="121"/>
      <c r="E6" s="121"/>
      <c r="F6" s="50"/>
    </row>
    <row r="7" spans="1:6" ht="12.75">
      <c r="A7" s="51"/>
      <c r="B7" s="51"/>
      <c r="C7" s="51"/>
      <c r="D7" s="51"/>
      <c r="E7" s="51"/>
      <c r="F7" s="50"/>
    </row>
    <row r="8" spans="1:6" ht="12.75">
      <c r="A8" s="55" t="s">
        <v>69</v>
      </c>
      <c r="B8" s="56" t="s">
        <v>70</v>
      </c>
      <c r="C8" s="122" t="s">
        <v>130</v>
      </c>
      <c r="D8" s="122"/>
      <c r="E8" s="122"/>
      <c r="F8" s="57" t="s">
        <v>71</v>
      </c>
    </row>
    <row r="9" spans="1:6" ht="12.75">
      <c r="A9" s="58"/>
      <c r="B9" s="59"/>
      <c r="C9" s="60" t="s">
        <v>72</v>
      </c>
      <c r="D9" s="60" t="s">
        <v>73</v>
      </c>
      <c r="E9" s="61" t="s">
        <v>74</v>
      </c>
      <c r="F9" s="61"/>
    </row>
    <row r="10" spans="1:6" ht="12.75">
      <c r="A10" s="62"/>
      <c r="B10" s="63"/>
      <c r="C10" s="64"/>
      <c r="D10" s="64"/>
      <c r="E10" s="65"/>
      <c r="F10" s="66"/>
    </row>
    <row r="11" spans="1:6" ht="12.75">
      <c r="A11" s="67">
        <v>1</v>
      </c>
      <c r="B11" s="68" t="str">
        <f>Rozpočet!B10</f>
        <v>Úprava povrchů vnitřní</v>
      </c>
      <c r="C11" s="69">
        <f>Rozpočet!H13</f>
        <v>0</v>
      </c>
      <c r="D11" s="69">
        <f>Rozpočet!J13</f>
        <v>0</v>
      </c>
      <c r="E11" s="65">
        <f>C11+D11</f>
        <v>0</v>
      </c>
      <c r="F11" s="66">
        <f>Rozpočet!F30</f>
        <v>0</v>
      </c>
    </row>
    <row r="12" spans="1:6" ht="12.75">
      <c r="A12" s="67">
        <v>2</v>
      </c>
      <c r="B12" s="68" t="str">
        <f>Rozpočet!B15</f>
        <v>Vyplně otvorů</v>
      </c>
      <c r="C12" s="69">
        <f>Rozpočet!H27</f>
        <v>0</v>
      </c>
      <c r="D12" s="69">
        <f>Rozpočet!J27</f>
        <v>0</v>
      </c>
      <c r="E12" s="65">
        <f>C12+D12</f>
        <v>0</v>
      </c>
      <c r="F12" s="66">
        <f>Rozpočet!F39</f>
        <v>0</v>
      </c>
    </row>
    <row r="13" spans="1:6" ht="12.75">
      <c r="A13" s="67">
        <v>3</v>
      </c>
      <c r="B13" s="68" t="str">
        <f>Rozpočet!B29</f>
        <v>Ostatní konstrukce a práce bourací, přesun hmot, lešení</v>
      </c>
      <c r="C13" s="69">
        <f>Rozpočet!H33</f>
        <v>0</v>
      </c>
      <c r="D13" s="69">
        <f>Rozpočet!J33</f>
        <v>0</v>
      </c>
      <c r="E13" s="65">
        <f>C13+D13</f>
        <v>0</v>
      </c>
      <c r="F13" s="66">
        <f>Rozpočet!F33</f>
        <v>0</v>
      </c>
    </row>
    <row r="14" spans="1:6" ht="12.75">
      <c r="A14" s="67">
        <v>4</v>
      </c>
      <c r="B14" s="68" t="str">
        <f>Rozpočet!B35</f>
        <v>Bourání konstrukcí</v>
      </c>
      <c r="C14" s="69">
        <f>Rozpočet!H41</f>
        <v>0</v>
      </c>
      <c r="D14" s="69">
        <f>Rozpočet!J41</f>
        <v>0</v>
      </c>
      <c r="E14" s="65">
        <f>C14+D14</f>
        <v>0</v>
      </c>
      <c r="F14" s="66">
        <f>Rozpočet!F41</f>
        <v>0</v>
      </c>
    </row>
    <row r="15" spans="1:6" ht="12.75">
      <c r="A15" s="70"/>
      <c r="B15" s="71"/>
      <c r="C15" s="71"/>
      <c r="D15" s="71"/>
      <c r="E15" s="65"/>
      <c r="F15" s="66"/>
    </row>
    <row r="16" spans="1:6" ht="12.75">
      <c r="A16" s="72"/>
      <c r="B16" s="73" t="s">
        <v>74</v>
      </c>
      <c r="C16" s="74">
        <f>SUM(C10:C15)</f>
        <v>0</v>
      </c>
      <c r="D16" s="75">
        <f>SUM(D10:D15)</f>
        <v>0</v>
      </c>
      <c r="E16" s="110">
        <f>SUM(E10:E15)</f>
        <v>0</v>
      </c>
      <c r="F16" s="75">
        <f>SUM(F10:F15)</f>
        <v>0</v>
      </c>
    </row>
  </sheetData>
  <sheetProtection selectLockedCells="1" selectUnlockedCells="1"/>
  <mergeCells count="4">
    <mergeCell ref="B3:E3"/>
    <mergeCell ref="B5:E5"/>
    <mergeCell ref="B6:E6"/>
    <mergeCell ref="C8:E8"/>
  </mergeCells>
  <printOptions gridLines="1" horizontalCentered="1" verticalCentered="1"/>
  <pageMargins left="0.7875" right="0.7875" top="0.9840277777777777" bottom="0.5118055555555555" header="0.5118055555555555" footer="0.5118055555555555"/>
  <pageSetup fitToHeight="0" fitToWidth="1"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P44"/>
  <sheetViews>
    <sheetView zoomScalePageLayoutView="0" workbookViewId="0" topLeftCell="A10">
      <selection activeCell="N39" sqref="N39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4" ht="15.75" customHeight="1">
      <c r="A1" s="123" t="s">
        <v>75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"/>
      <c r="M1" s="1"/>
      <c r="N1" s="1"/>
    </row>
    <row r="2" spans="1:14" ht="15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"/>
      <c r="M2" s="1"/>
      <c r="N2" s="1"/>
    </row>
    <row r="3" spans="1:14" ht="15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"/>
      <c r="M3" s="1"/>
      <c r="N3" s="1"/>
    </row>
    <row r="4" spans="1:14" ht="15.7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"/>
      <c r="M4" s="1"/>
      <c r="N4" s="1"/>
    </row>
    <row r="5" spans="1:14" ht="15.75" customHeight="1">
      <c r="A5" s="124" t="s">
        <v>76</v>
      </c>
      <c r="B5" s="124"/>
      <c r="C5" s="125" t="s">
        <v>128</v>
      </c>
      <c r="D5" s="125"/>
      <c r="E5" s="125"/>
      <c r="F5" s="125"/>
      <c r="G5" s="125"/>
      <c r="H5" s="125"/>
      <c r="I5" s="125"/>
      <c r="J5" s="125"/>
      <c r="K5" s="125"/>
      <c r="L5" s="1"/>
      <c r="M5" s="1"/>
      <c r="N5" s="1"/>
    </row>
    <row r="6" spans="1:14" ht="15.75" customHeight="1">
      <c r="A6" s="126" t="s">
        <v>77</v>
      </c>
      <c r="B6" s="126"/>
      <c r="C6" s="127" t="s">
        <v>78</v>
      </c>
      <c r="D6" s="127"/>
      <c r="E6" s="127"/>
      <c r="F6" s="127"/>
      <c r="G6" s="127"/>
      <c r="H6" s="127"/>
      <c r="I6" s="127"/>
      <c r="J6" s="127"/>
      <c r="K6" s="127"/>
      <c r="L6" s="1"/>
      <c r="M6" s="1"/>
      <c r="N6" s="1"/>
    </row>
    <row r="7" spans="1:14" ht="15.75" customHeight="1">
      <c r="A7" s="128"/>
      <c r="B7" s="128"/>
      <c r="C7" s="128"/>
      <c r="D7" s="128"/>
      <c r="E7" s="128"/>
      <c r="F7" s="128"/>
      <c r="G7" s="128"/>
      <c r="H7" s="129" t="s">
        <v>79</v>
      </c>
      <c r="I7" s="129"/>
      <c r="J7" s="130" t="s">
        <v>80</v>
      </c>
      <c r="K7" s="130"/>
      <c r="L7" s="1"/>
      <c r="M7" s="1"/>
      <c r="N7" s="1"/>
    </row>
    <row r="8" spans="1:14" ht="15.75" customHeight="1">
      <c r="A8" s="126" t="s">
        <v>81</v>
      </c>
      <c r="B8" s="126"/>
      <c r="C8" s="131" t="s">
        <v>82</v>
      </c>
      <c r="D8" s="131"/>
      <c r="E8" s="131"/>
      <c r="F8" s="131"/>
      <c r="G8" s="131"/>
      <c r="H8" s="132"/>
      <c r="I8" s="132"/>
      <c r="J8" s="133"/>
      <c r="K8" s="133"/>
      <c r="L8" s="1"/>
      <c r="M8" s="1"/>
      <c r="N8" s="1"/>
    </row>
    <row r="9" spans="1:16" ht="15.75" customHeight="1">
      <c r="A9" s="126" t="s">
        <v>83</v>
      </c>
      <c r="B9" s="126"/>
      <c r="C9" s="131"/>
      <c r="D9" s="131"/>
      <c r="E9" s="131"/>
      <c r="F9" s="131"/>
      <c r="G9" s="131"/>
      <c r="H9" s="132"/>
      <c r="I9" s="132"/>
      <c r="J9" s="133"/>
      <c r="K9" s="133"/>
      <c r="L9" s="1"/>
      <c r="M9" s="1"/>
      <c r="N9" s="1"/>
      <c r="P9" s="76"/>
    </row>
    <row r="10" spans="1:14" ht="15.75" customHeight="1">
      <c r="A10" s="126" t="s">
        <v>84</v>
      </c>
      <c r="B10" s="126"/>
      <c r="C10" s="131"/>
      <c r="D10" s="131"/>
      <c r="E10" s="131"/>
      <c r="F10" s="131"/>
      <c r="G10" s="131"/>
      <c r="H10" s="132"/>
      <c r="I10" s="132"/>
      <c r="J10" s="133"/>
      <c r="K10" s="133"/>
      <c r="L10" s="1"/>
      <c r="M10" s="1"/>
      <c r="N10" s="1"/>
    </row>
    <row r="11" spans="1:14" ht="15.75" customHeight="1">
      <c r="A11" s="126" t="s">
        <v>85</v>
      </c>
      <c r="B11" s="126"/>
      <c r="C11" s="131"/>
      <c r="D11" s="131"/>
      <c r="E11" s="131"/>
      <c r="F11" s="131"/>
      <c r="G11" s="131"/>
      <c r="H11" s="132"/>
      <c r="I11" s="132"/>
      <c r="J11" s="133"/>
      <c r="K11" s="133"/>
      <c r="L11" s="1"/>
      <c r="M11" s="1"/>
      <c r="N11" s="1"/>
    </row>
    <row r="12" spans="1:14" ht="15.75" customHeight="1">
      <c r="A12" s="126" t="s">
        <v>86</v>
      </c>
      <c r="B12" s="126"/>
      <c r="C12" s="131"/>
      <c r="D12" s="131"/>
      <c r="E12" s="131"/>
      <c r="F12" s="131"/>
      <c r="G12" s="131"/>
      <c r="H12" s="132"/>
      <c r="I12" s="132"/>
      <c r="J12" s="133"/>
      <c r="K12" s="133"/>
      <c r="L12" s="1"/>
      <c r="M12" s="1"/>
      <c r="N12" s="1"/>
    </row>
    <row r="13" spans="1:14" ht="15.75" customHeight="1">
      <c r="A13" s="126" t="s">
        <v>87</v>
      </c>
      <c r="B13" s="126"/>
      <c r="C13" s="131"/>
      <c r="D13" s="131"/>
      <c r="E13" s="131"/>
      <c r="F13" s="131"/>
      <c r="G13" s="131"/>
      <c r="H13" s="132"/>
      <c r="I13" s="132"/>
      <c r="J13" s="133"/>
      <c r="K13" s="133"/>
      <c r="L13" s="1"/>
      <c r="M13" s="1"/>
      <c r="N13" s="1"/>
    </row>
    <row r="14" spans="1:14" ht="15.75" customHeight="1">
      <c r="A14" s="126" t="s">
        <v>88</v>
      </c>
      <c r="B14" s="126"/>
      <c r="C14" s="131"/>
      <c r="D14" s="131"/>
      <c r="E14" s="131"/>
      <c r="F14" s="131"/>
      <c r="G14" s="131"/>
      <c r="H14" s="132"/>
      <c r="I14" s="132"/>
      <c r="J14" s="133"/>
      <c r="K14" s="133"/>
      <c r="L14" s="1"/>
      <c r="M14" s="1"/>
      <c r="N14" s="1"/>
    </row>
    <row r="15" spans="1:14" ht="15.75" customHeight="1">
      <c r="A15" s="126" t="s">
        <v>89</v>
      </c>
      <c r="B15" s="126"/>
      <c r="C15" s="132"/>
      <c r="D15" s="132"/>
      <c r="E15" s="77" t="s">
        <v>90</v>
      </c>
      <c r="F15" s="134"/>
      <c r="G15" s="134"/>
      <c r="H15" s="135" t="s">
        <v>91</v>
      </c>
      <c r="I15" s="135"/>
      <c r="J15" s="136"/>
      <c r="K15" s="136"/>
      <c r="L15" s="1"/>
      <c r="M15" s="1"/>
      <c r="N15" s="1"/>
    </row>
    <row r="16" spans="1:14" ht="15.75" customHeight="1">
      <c r="A16" s="126" t="s">
        <v>92</v>
      </c>
      <c r="B16" s="126"/>
      <c r="C16" s="132"/>
      <c r="D16" s="132"/>
      <c r="E16" s="77" t="s">
        <v>93</v>
      </c>
      <c r="F16" s="132"/>
      <c r="G16" s="132"/>
      <c r="H16" s="135" t="s">
        <v>94</v>
      </c>
      <c r="I16" s="135"/>
      <c r="J16" s="137"/>
      <c r="K16" s="137"/>
      <c r="L16" s="1"/>
      <c r="M16" s="1"/>
      <c r="N16" s="1"/>
    </row>
    <row r="17" spans="1:14" ht="15.75" customHeight="1">
      <c r="A17" s="138" t="s">
        <v>95</v>
      </c>
      <c r="B17" s="138"/>
      <c r="C17" s="139"/>
      <c r="D17" s="139"/>
      <c r="E17" s="80" t="s">
        <v>96</v>
      </c>
      <c r="F17" s="139"/>
      <c r="G17" s="139"/>
      <c r="H17" s="140"/>
      <c r="I17" s="140"/>
      <c r="J17" s="140"/>
      <c r="K17" s="140"/>
      <c r="L17" s="1"/>
      <c r="M17" s="1"/>
      <c r="N17" s="1"/>
    </row>
    <row r="18" spans="1:14" ht="21" customHeight="1">
      <c r="A18" s="141" t="s">
        <v>97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"/>
      <c r="M18" s="1"/>
      <c r="N18" s="1"/>
    </row>
    <row r="19" spans="1:14" ht="21.75" customHeight="1">
      <c r="A19" s="142" t="s">
        <v>98</v>
      </c>
      <c r="B19" s="142"/>
      <c r="C19" s="142"/>
      <c r="D19" s="142"/>
      <c r="E19" s="142"/>
      <c r="F19" s="81"/>
      <c r="G19" s="143" t="s">
        <v>99</v>
      </c>
      <c r="H19" s="143"/>
      <c r="I19" s="143"/>
      <c r="J19" s="143"/>
      <c r="K19" s="143"/>
      <c r="L19" s="1"/>
      <c r="M19" s="1"/>
      <c r="N19" s="1"/>
    </row>
    <row r="20" spans="1:14" ht="15.75" customHeight="1">
      <c r="A20" s="82">
        <v>1</v>
      </c>
      <c r="B20" s="144" t="s">
        <v>100</v>
      </c>
      <c r="C20" s="144"/>
      <c r="D20" s="83" t="s">
        <v>72</v>
      </c>
      <c r="E20" s="84">
        <f>'Rekapitulace rozpočtu'!C16</f>
        <v>0</v>
      </c>
      <c r="F20" s="85">
        <v>13</v>
      </c>
      <c r="G20" s="145" t="s">
        <v>101</v>
      </c>
      <c r="H20" s="145"/>
      <c r="I20" s="145"/>
      <c r="J20" s="145"/>
      <c r="K20" s="86"/>
      <c r="L20" s="1"/>
      <c r="M20" s="1"/>
      <c r="N20" s="1"/>
    </row>
    <row r="21" spans="1:14" ht="15.75" customHeight="1">
      <c r="A21" s="87">
        <v>2</v>
      </c>
      <c r="B21" s="144"/>
      <c r="C21" s="144"/>
      <c r="D21" s="77" t="s">
        <v>73</v>
      </c>
      <c r="E21" s="78">
        <f>'Rekapitulace rozpočtu'!D16</f>
        <v>0</v>
      </c>
      <c r="F21" s="88">
        <v>14</v>
      </c>
      <c r="G21" s="131" t="s">
        <v>102</v>
      </c>
      <c r="H21" s="131"/>
      <c r="I21" s="131"/>
      <c r="J21" s="131"/>
      <c r="K21" s="79"/>
      <c r="L21" s="1"/>
      <c r="M21" s="1"/>
      <c r="N21" s="1"/>
    </row>
    <row r="22" spans="1:14" ht="15.75" customHeight="1">
      <c r="A22" s="87">
        <v>3</v>
      </c>
      <c r="B22" s="146" t="s">
        <v>103</v>
      </c>
      <c r="C22" s="146"/>
      <c r="D22" s="77" t="s">
        <v>104</v>
      </c>
      <c r="E22" s="78"/>
      <c r="F22" s="88">
        <v>15</v>
      </c>
      <c r="G22" s="131"/>
      <c r="H22" s="131"/>
      <c r="I22" s="131"/>
      <c r="J22" s="131"/>
      <c r="K22" s="79"/>
      <c r="L22" s="1"/>
      <c r="M22" s="1"/>
      <c r="N22" s="1"/>
    </row>
    <row r="23" spans="1:14" ht="15.75" customHeight="1">
      <c r="A23" s="87">
        <v>4</v>
      </c>
      <c r="B23" s="146"/>
      <c r="C23" s="146"/>
      <c r="D23" s="77" t="s">
        <v>105</v>
      </c>
      <c r="E23" s="89"/>
      <c r="F23" s="88">
        <v>16</v>
      </c>
      <c r="G23" s="131"/>
      <c r="H23" s="131"/>
      <c r="I23" s="131"/>
      <c r="J23" s="131"/>
      <c r="K23" s="79"/>
      <c r="L23" s="1"/>
      <c r="M23" s="1"/>
      <c r="N23" s="1"/>
    </row>
    <row r="24" spans="1:14" ht="15.75" customHeight="1">
      <c r="A24" s="87">
        <v>5</v>
      </c>
      <c r="B24" s="147" t="s">
        <v>106</v>
      </c>
      <c r="C24" s="147"/>
      <c r="D24" s="147"/>
      <c r="E24" s="90">
        <f>SUM(E20:E23)</f>
        <v>0</v>
      </c>
      <c r="F24" s="91">
        <v>17</v>
      </c>
      <c r="G24" s="131"/>
      <c r="H24" s="131"/>
      <c r="I24" s="131"/>
      <c r="J24" s="131"/>
      <c r="K24" s="79"/>
      <c r="L24" s="1"/>
      <c r="M24" s="1"/>
      <c r="N24" s="1"/>
    </row>
    <row r="25" spans="1:14" ht="15.75" customHeight="1">
      <c r="A25" s="87">
        <v>6</v>
      </c>
      <c r="B25" s="135" t="s">
        <v>107</v>
      </c>
      <c r="C25" s="135"/>
      <c r="D25" s="135"/>
      <c r="E25" s="84"/>
      <c r="F25" s="88">
        <v>18</v>
      </c>
      <c r="G25" s="131"/>
      <c r="H25" s="131"/>
      <c r="I25" s="131"/>
      <c r="J25" s="131"/>
      <c r="K25" s="79"/>
      <c r="L25" s="1"/>
      <c r="M25" s="1"/>
      <c r="N25" s="1"/>
    </row>
    <row r="26" spans="1:14" ht="15.75" customHeight="1">
      <c r="A26" s="87">
        <v>7</v>
      </c>
      <c r="B26" s="135" t="s">
        <v>108</v>
      </c>
      <c r="C26" s="135"/>
      <c r="D26" s="135"/>
      <c r="E26" s="89"/>
      <c r="F26" s="88">
        <v>19</v>
      </c>
      <c r="G26" s="131"/>
      <c r="H26" s="131"/>
      <c r="I26" s="131"/>
      <c r="J26" s="131"/>
      <c r="K26" s="79"/>
      <c r="L26" s="1"/>
      <c r="M26" s="1"/>
      <c r="N26" s="1"/>
    </row>
    <row r="27" spans="1:14" ht="15.75" customHeight="1">
      <c r="A27" s="87">
        <v>8</v>
      </c>
      <c r="B27" s="147" t="s">
        <v>109</v>
      </c>
      <c r="C27" s="147"/>
      <c r="D27" s="147"/>
      <c r="E27" s="90">
        <f>SUM(E24:E26)</f>
        <v>0</v>
      </c>
      <c r="F27" s="91">
        <v>20</v>
      </c>
      <c r="G27" s="131"/>
      <c r="H27" s="131"/>
      <c r="I27" s="131"/>
      <c r="J27" s="131"/>
      <c r="K27" s="79"/>
      <c r="L27" s="1"/>
      <c r="M27" s="1"/>
      <c r="N27" s="1"/>
    </row>
    <row r="28" spans="1:14" ht="15.75" customHeight="1">
      <c r="A28" s="87">
        <v>9</v>
      </c>
      <c r="B28" s="135" t="s">
        <v>110</v>
      </c>
      <c r="C28" s="135"/>
      <c r="D28" s="135"/>
      <c r="E28" s="84"/>
      <c r="F28" s="88">
        <v>21</v>
      </c>
      <c r="G28" s="131"/>
      <c r="H28" s="131"/>
      <c r="I28" s="131"/>
      <c r="J28" s="131"/>
      <c r="K28" s="79"/>
      <c r="L28" s="1"/>
      <c r="M28" s="1"/>
      <c r="N28" s="1"/>
    </row>
    <row r="29" spans="1:14" ht="15.75" customHeight="1">
      <c r="A29" s="87">
        <v>10</v>
      </c>
      <c r="B29" s="135" t="s">
        <v>111</v>
      </c>
      <c r="C29" s="135"/>
      <c r="D29" s="135"/>
      <c r="E29" s="78"/>
      <c r="F29" s="88">
        <v>22</v>
      </c>
      <c r="G29" s="131"/>
      <c r="H29" s="131"/>
      <c r="I29" s="131"/>
      <c r="J29" s="131"/>
      <c r="K29" s="79"/>
      <c r="L29" s="1"/>
      <c r="M29" s="1"/>
      <c r="N29" s="1"/>
    </row>
    <row r="30" spans="1:14" ht="15.75" customHeight="1">
      <c r="A30" s="87">
        <v>11</v>
      </c>
      <c r="B30" s="135" t="s">
        <v>112</v>
      </c>
      <c r="C30" s="135"/>
      <c r="D30" s="135"/>
      <c r="E30" s="89"/>
      <c r="F30" s="88">
        <v>23</v>
      </c>
      <c r="G30" s="131"/>
      <c r="H30" s="131"/>
      <c r="I30" s="131"/>
      <c r="J30" s="131"/>
      <c r="K30" s="79"/>
      <c r="L30" s="1"/>
      <c r="M30" s="1"/>
      <c r="N30" s="1"/>
    </row>
    <row r="31" spans="1:14" ht="15.75" customHeight="1">
      <c r="A31" s="92">
        <v>12</v>
      </c>
      <c r="B31" s="147" t="s">
        <v>113</v>
      </c>
      <c r="C31" s="147"/>
      <c r="D31" s="147"/>
      <c r="E31" s="90">
        <f>SUM(E27:E30)</f>
        <v>0</v>
      </c>
      <c r="F31" s="93">
        <v>24</v>
      </c>
      <c r="G31" s="131"/>
      <c r="H31" s="131"/>
      <c r="I31" s="131"/>
      <c r="J31" s="131"/>
      <c r="K31" s="94"/>
      <c r="L31" s="1"/>
      <c r="M31" s="1"/>
      <c r="N31" s="1"/>
    </row>
    <row r="32" spans="1:14" ht="15.75" customHeight="1">
      <c r="A32" s="95"/>
      <c r="B32" s="148"/>
      <c r="C32" s="148"/>
      <c r="D32" s="148"/>
      <c r="E32" s="97"/>
      <c r="F32" s="96">
        <v>25</v>
      </c>
      <c r="G32" s="149" t="s">
        <v>114</v>
      </c>
      <c r="H32" s="149"/>
      <c r="I32" s="149"/>
      <c r="J32" s="98"/>
      <c r="K32" s="99"/>
      <c r="L32" s="1"/>
      <c r="M32" s="1"/>
      <c r="N32" s="1"/>
    </row>
    <row r="33" spans="1:14" ht="15.75" customHeight="1">
      <c r="A33" s="150"/>
      <c r="B33" s="150"/>
      <c r="C33" s="150"/>
      <c r="D33" s="150"/>
      <c r="E33" s="150"/>
      <c r="F33" s="151" t="s">
        <v>115</v>
      </c>
      <c r="G33" s="151"/>
      <c r="H33" s="151"/>
      <c r="I33" s="151"/>
      <c r="J33" s="151"/>
      <c r="K33" s="151"/>
      <c r="L33" s="1"/>
      <c r="M33" s="1"/>
      <c r="N33" s="1"/>
    </row>
    <row r="34" spans="1:14" ht="15.75" customHeight="1">
      <c r="A34" s="150"/>
      <c r="B34" s="150"/>
      <c r="C34" s="150"/>
      <c r="D34" s="150"/>
      <c r="E34" s="150"/>
      <c r="F34" s="87">
        <v>26</v>
      </c>
      <c r="G34" s="152" t="s">
        <v>116</v>
      </c>
      <c r="H34" s="152"/>
      <c r="I34" s="152"/>
      <c r="J34" s="152"/>
      <c r="K34" s="111">
        <f>E31+K32</f>
        <v>0</v>
      </c>
      <c r="L34" s="1"/>
      <c r="M34" s="1"/>
      <c r="N34" s="1"/>
    </row>
    <row r="35" spans="1:14" ht="15.75" customHeight="1">
      <c r="A35" s="150"/>
      <c r="B35" s="150"/>
      <c r="C35" s="150"/>
      <c r="D35" s="150"/>
      <c r="E35" s="150"/>
      <c r="F35" s="87">
        <v>27</v>
      </c>
      <c r="G35" s="135" t="s">
        <v>117</v>
      </c>
      <c r="H35" s="135"/>
      <c r="I35" s="135"/>
      <c r="J35" s="135"/>
      <c r="K35" s="100"/>
      <c r="L35" s="1"/>
      <c r="M35" s="1"/>
      <c r="N35" s="1"/>
    </row>
    <row r="36" spans="1:14" ht="15.75" customHeight="1">
      <c r="A36" s="150"/>
      <c r="B36" s="150"/>
      <c r="C36" s="150"/>
      <c r="D36" s="150"/>
      <c r="E36" s="150"/>
      <c r="F36" s="87">
        <v>28</v>
      </c>
      <c r="G36" s="135" t="s">
        <v>118</v>
      </c>
      <c r="H36" s="135"/>
      <c r="I36" s="135"/>
      <c r="J36" s="135"/>
      <c r="K36" s="101"/>
      <c r="L36" s="1"/>
      <c r="M36" s="1"/>
      <c r="N36" s="1"/>
    </row>
    <row r="37" spans="1:14" ht="15.75" customHeight="1">
      <c r="A37" s="150"/>
      <c r="B37" s="150"/>
      <c r="C37" s="150"/>
      <c r="D37" s="150"/>
      <c r="E37" s="150"/>
      <c r="F37" s="87">
        <v>29</v>
      </c>
      <c r="G37" s="135" t="s">
        <v>119</v>
      </c>
      <c r="H37" s="135"/>
      <c r="I37" s="135"/>
      <c r="J37" s="135"/>
      <c r="K37" s="100">
        <f>K34*0.21</f>
        <v>0</v>
      </c>
      <c r="L37" s="1"/>
      <c r="M37" s="1"/>
      <c r="N37" s="1"/>
    </row>
    <row r="38" spans="1:14" ht="15.75" customHeight="1">
      <c r="A38" s="150"/>
      <c r="B38" s="150"/>
      <c r="C38" s="150"/>
      <c r="D38" s="150"/>
      <c r="E38" s="150"/>
      <c r="F38" s="95">
        <v>30</v>
      </c>
      <c r="G38" s="153" t="s">
        <v>120</v>
      </c>
      <c r="H38" s="153"/>
      <c r="I38" s="153"/>
      <c r="J38" s="153"/>
      <c r="K38" s="90">
        <f>SUM(K34:K37)</f>
        <v>0</v>
      </c>
      <c r="L38" s="1"/>
      <c r="M38" s="1"/>
      <c r="N38" s="1"/>
    </row>
    <row r="39" spans="1:14" ht="15.7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"/>
      <c r="M39" s="1"/>
      <c r="N39" s="1"/>
    </row>
    <row r="40" spans="1:14" ht="15.75" customHeight="1">
      <c r="A40" s="102"/>
      <c r="B40" s="103"/>
      <c r="C40" s="104"/>
      <c r="D40" s="155"/>
      <c r="E40" s="155"/>
      <c r="F40" s="156" t="s">
        <v>121</v>
      </c>
      <c r="G40" s="156"/>
      <c r="H40" s="156"/>
      <c r="I40" s="157" t="s">
        <v>122</v>
      </c>
      <c r="J40" s="157"/>
      <c r="K40" s="157"/>
      <c r="L40" s="1"/>
      <c r="M40" s="1"/>
      <c r="N40" s="1"/>
    </row>
    <row r="41" spans="1:14" ht="15.75" customHeight="1">
      <c r="A41" s="158"/>
      <c r="B41" s="158"/>
      <c r="C41" s="158"/>
      <c r="D41" s="155"/>
      <c r="E41" s="155"/>
      <c r="F41" s="156" t="s">
        <v>123</v>
      </c>
      <c r="G41" s="156"/>
      <c r="H41" s="156"/>
      <c r="I41" s="157"/>
      <c r="J41" s="157"/>
      <c r="K41" s="157"/>
      <c r="L41" s="1"/>
      <c r="M41" s="1"/>
      <c r="N41" s="1"/>
    </row>
    <row r="42" spans="1:14" ht="15.75" customHeight="1">
      <c r="A42" s="159"/>
      <c r="B42" s="159"/>
      <c r="C42" s="159"/>
      <c r="D42" s="155"/>
      <c r="E42" s="155"/>
      <c r="F42" s="156" t="s">
        <v>124</v>
      </c>
      <c r="G42" s="156"/>
      <c r="H42" s="156"/>
      <c r="I42" s="160"/>
      <c r="J42" s="160"/>
      <c r="K42" s="160"/>
      <c r="L42" s="1"/>
      <c r="M42" s="1"/>
      <c r="N42" s="1"/>
    </row>
    <row r="43" spans="1:14" ht="15.75" customHeight="1">
      <c r="A43" s="159"/>
      <c r="B43" s="159"/>
      <c r="C43" s="159"/>
      <c r="D43" s="155"/>
      <c r="E43" s="155"/>
      <c r="F43" s="156"/>
      <c r="G43" s="156"/>
      <c r="H43" s="156"/>
      <c r="I43" s="157"/>
      <c r="J43" s="157"/>
      <c r="K43" s="157"/>
      <c r="L43" s="1"/>
      <c r="M43" s="1"/>
      <c r="N43" s="1"/>
    </row>
    <row r="44" spans="1:14" ht="15.75" customHeight="1">
      <c r="A44" s="161" t="s">
        <v>125</v>
      </c>
      <c r="B44" s="161"/>
      <c r="C44" s="161"/>
      <c r="D44" s="162" t="s">
        <v>126</v>
      </c>
      <c r="E44" s="162"/>
      <c r="F44" s="163" t="s">
        <v>127</v>
      </c>
      <c r="G44" s="163"/>
      <c r="H44" s="163"/>
      <c r="I44" s="164"/>
      <c r="J44" s="164"/>
      <c r="K44" s="164"/>
      <c r="L44" s="1"/>
      <c r="M44" s="1"/>
      <c r="N44" s="1"/>
    </row>
  </sheetData>
  <sheetProtection selectLockedCells="1" selectUnlockedCells="1"/>
  <mergeCells count="100">
    <mergeCell ref="F43:H43"/>
    <mergeCell ref="I43:K43"/>
    <mergeCell ref="A44:C44"/>
    <mergeCell ref="D44:E44"/>
    <mergeCell ref="F44:H44"/>
    <mergeCell ref="I44:K44"/>
    <mergeCell ref="A39:K39"/>
    <mergeCell ref="D40:E43"/>
    <mergeCell ref="F40:H40"/>
    <mergeCell ref="I40:K40"/>
    <mergeCell ref="A41:C41"/>
    <mergeCell ref="F41:H41"/>
    <mergeCell ref="I41:K41"/>
    <mergeCell ref="A42:C43"/>
    <mergeCell ref="F42:H42"/>
    <mergeCell ref="I42:K42"/>
    <mergeCell ref="B32:D32"/>
    <mergeCell ref="G32:I32"/>
    <mergeCell ref="A33:E38"/>
    <mergeCell ref="F33:K33"/>
    <mergeCell ref="G34:J34"/>
    <mergeCell ref="G35:J35"/>
    <mergeCell ref="G36:J36"/>
    <mergeCell ref="G37:J37"/>
    <mergeCell ref="G38:J38"/>
    <mergeCell ref="B29:D29"/>
    <mergeCell ref="G29:J29"/>
    <mergeCell ref="B30:D30"/>
    <mergeCell ref="G30:J30"/>
    <mergeCell ref="B31:D31"/>
    <mergeCell ref="G31:J31"/>
    <mergeCell ref="B26:D26"/>
    <mergeCell ref="G26:J26"/>
    <mergeCell ref="B27:D27"/>
    <mergeCell ref="G27:J27"/>
    <mergeCell ref="B28:D28"/>
    <mergeCell ref="G28:J28"/>
    <mergeCell ref="B22:C23"/>
    <mergeCell ref="G22:J22"/>
    <mergeCell ref="G23:J23"/>
    <mergeCell ref="B24:D24"/>
    <mergeCell ref="G24:J24"/>
    <mergeCell ref="B25:D25"/>
    <mergeCell ref="G25:J25"/>
    <mergeCell ref="A18:K18"/>
    <mergeCell ref="A19:E19"/>
    <mergeCell ref="G19:K19"/>
    <mergeCell ref="B20:C21"/>
    <mergeCell ref="G20:J20"/>
    <mergeCell ref="G21:J21"/>
    <mergeCell ref="A16:B16"/>
    <mergeCell ref="C16:D16"/>
    <mergeCell ref="F16:G16"/>
    <mergeCell ref="H16:I16"/>
    <mergeCell ref="J16:K16"/>
    <mergeCell ref="A17:B17"/>
    <mergeCell ref="C17:D17"/>
    <mergeCell ref="F17:G17"/>
    <mergeCell ref="H17:K17"/>
    <mergeCell ref="A14:B14"/>
    <mergeCell ref="C14:G14"/>
    <mergeCell ref="H14:I14"/>
    <mergeCell ref="J14:K14"/>
    <mergeCell ref="A15:B15"/>
    <mergeCell ref="C15:D15"/>
    <mergeCell ref="F15:G15"/>
    <mergeCell ref="H15:I15"/>
    <mergeCell ref="J15:K15"/>
    <mergeCell ref="A12:B12"/>
    <mergeCell ref="C12:G12"/>
    <mergeCell ref="H12:I12"/>
    <mergeCell ref="J12:K12"/>
    <mergeCell ref="A13:B13"/>
    <mergeCell ref="C13:G13"/>
    <mergeCell ref="H13:I13"/>
    <mergeCell ref="J13:K13"/>
    <mergeCell ref="A10:B10"/>
    <mergeCell ref="C10:G10"/>
    <mergeCell ref="H10:I10"/>
    <mergeCell ref="J10:K10"/>
    <mergeCell ref="A11:B11"/>
    <mergeCell ref="C11:G11"/>
    <mergeCell ref="H11:I11"/>
    <mergeCell ref="J11:K11"/>
    <mergeCell ref="A8:B8"/>
    <mergeCell ref="C8:G8"/>
    <mergeCell ref="H8:I8"/>
    <mergeCell ref="J8:K8"/>
    <mergeCell ref="A9:B9"/>
    <mergeCell ref="C9:G9"/>
    <mergeCell ref="H9:I9"/>
    <mergeCell ref="J9:K9"/>
    <mergeCell ref="A1:K4"/>
    <mergeCell ref="A5:B5"/>
    <mergeCell ref="C5:K5"/>
    <mergeCell ref="A6:B6"/>
    <mergeCell ref="C6:K6"/>
    <mergeCell ref="A7:G7"/>
    <mergeCell ref="H7:I7"/>
    <mergeCell ref="J7:K7"/>
  </mergeCells>
  <printOptions horizontalCentered="1" verticalCentered="1"/>
  <pageMargins left="0.5902777777777778" right="0.4722222222222222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A1"/>
  <sheetViews>
    <sheetView zoomScalePageLayoutView="0" workbookViewId="0" topLeftCell="A1">
      <selection activeCell="J16" sqref="J16"/>
    </sheetView>
  </sheetViews>
  <sheetFormatPr defaultColWidth="11.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Kulich</dc:creator>
  <cp:keywords/>
  <dc:description/>
  <cp:lastModifiedBy>User</cp:lastModifiedBy>
  <dcterms:created xsi:type="dcterms:W3CDTF">2018-03-13T08:31:17Z</dcterms:created>
  <dcterms:modified xsi:type="dcterms:W3CDTF">2018-03-13T11:28:28Z</dcterms:modified>
  <cp:category/>
  <cp:version/>
  <cp:contentType/>
  <cp:contentStatus/>
</cp:coreProperties>
</file>