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985" activeTab="1"/>
  </bookViews>
  <sheets>
    <sheet name="seznam pozemků " sheetId="1" r:id="rId1"/>
    <sheet name="rekapitulace" sheetId="2" r:id="rId2"/>
    <sheet name="harmonogram prací" sheetId="3" r:id="rId3"/>
  </sheets>
  <definedNames/>
  <calcPr fullCalcOnLoad="1"/>
</workbook>
</file>

<file path=xl/comments2.xml><?xml version="1.0" encoding="utf-8"?>
<comments xmlns="http://schemas.openxmlformats.org/spreadsheetml/2006/main">
  <authors>
    <author>Petr Kulich</author>
    <author>Jarmila Hlawiczkov?</author>
  </authors>
  <commentList>
    <comment ref="F6" authorId="0">
      <text>
        <r>
          <rPr>
            <b/>
            <sz val="9"/>
            <rFont val="Tahoma"/>
            <family val="2"/>
          </rPr>
          <t>doplnit cenu</t>
        </r>
      </text>
    </comment>
    <comment ref="F7" authorId="0">
      <text>
        <r>
          <rPr>
            <b/>
            <sz val="9"/>
            <rFont val="Tahoma"/>
            <family val="2"/>
          </rPr>
          <t>doplnit cenu</t>
        </r>
      </text>
    </comment>
    <comment ref="G7" authorId="0">
      <text>
        <r>
          <rPr>
            <b/>
            <sz val="9"/>
            <rFont val="Tahoma"/>
            <family val="2"/>
          </rPr>
          <t>doplnit cenu</t>
        </r>
      </text>
    </comment>
    <comment ref="H7" authorId="0">
      <text>
        <r>
          <rPr>
            <b/>
            <sz val="9"/>
            <rFont val="Tahoma"/>
            <family val="2"/>
          </rPr>
          <t>doplnit cenu</t>
        </r>
      </text>
    </comment>
    <comment ref="F8" authorId="0">
      <text>
        <r>
          <rPr>
            <b/>
            <sz val="9"/>
            <rFont val="Tahoma"/>
            <family val="2"/>
          </rPr>
          <t>doplnit cenu</t>
        </r>
      </text>
    </comment>
    <comment ref="G8" authorId="0">
      <text>
        <r>
          <rPr>
            <b/>
            <sz val="9"/>
            <rFont val="Tahoma"/>
            <family val="2"/>
          </rPr>
          <t>doplnit cenu</t>
        </r>
      </text>
    </comment>
    <comment ref="H8" authorId="0">
      <text>
        <r>
          <rPr>
            <b/>
            <sz val="9"/>
            <rFont val="Tahoma"/>
            <family val="2"/>
          </rPr>
          <t>doplnit cenu</t>
        </r>
      </text>
    </comment>
    <comment ref="F9" authorId="0">
      <text>
        <r>
          <rPr>
            <b/>
            <sz val="9"/>
            <rFont val="Tahoma"/>
            <family val="2"/>
          </rPr>
          <t>doplnit cenu</t>
        </r>
      </text>
    </comment>
    <comment ref="G9" authorId="0">
      <text>
        <r>
          <rPr>
            <b/>
            <sz val="9"/>
            <rFont val="Tahoma"/>
            <family val="2"/>
          </rPr>
          <t>doplnit cenu</t>
        </r>
      </text>
    </comment>
    <comment ref="H9" authorId="0">
      <text>
        <r>
          <rPr>
            <b/>
            <sz val="9"/>
            <rFont val="Tahoma"/>
            <family val="2"/>
          </rPr>
          <t>doplnit cenu</t>
        </r>
      </text>
    </comment>
    <comment ref="F10" authorId="0">
      <text>
        <r>
          <rPr>
            <b/>
            <sz val="9"/>
            <rFont val="Tahoma"/>
            <family val="2"/>
          </rPr>
          <t>doplnit cenu</t>
        </r>
      </text>
    </comment>
    <comment ref="G10" authorId="0">
      <text>
        <r>
          <rPr>
            <b/>
            <sz val="9"/>
            <rFont val="Tahoma"/>
            <family val="2"/>
          </rPr>
          <t>doplnit cenu</t>
        </r>
      </text>
    </comment>
    <comment ref="H10" authorId="0">
      <text>
        <r>
          <rPr>
            <b/>
            <sz val="9"/>
            <rFont val="Tahoma"/>
            <family val="2"/>
          </rPr>
          <t>doplnit cenu</t>
        </r>
      </text>
    </comment>
    <comment ref="F11" authorId="0">
      <text>
        <r>
          <rPr>
            <b/>
            <sz val="9"/>
            <rFont val="Tahoma"/>
            <family val="2"/>
          </rPr>
          <t>doplnit cenu</t>
        </r>
      </text>
    </comment>
    <comment ref="G11" authorId="0">
      <text>
        <r>
          <rPr>
            <b/>
            <sz val="9"/>
            <rFont val="Tahoma"/>
            <family val="2"/>
          </rPr>
          <t>doplnit cenu</t>
        </r>
      </text>
    </comment>
    <comment ref="H11" authorId="0">
      <text>
        <r>
          <rPr>
            <b/>
            <sz val="9"/>
            <rFont val="Tahoma"/>
            <family val="2"/>
          </rPr>
          <t>doplnit cenu</t>
        </r>
      </text>
    </comment>
    <comment ref="F12" authorId="0">
      <text>
        <r>
          <rPr>
            <b/>
            <sz val="9"/>
            <rFont val="Tahoma"/>
            <family val="2"/>
          </rPr>
          <t>doplnit cenu</t>
        </r>
      </text>
    </comment>
    <comment ref="G12" authorId="0">
      <text>
        <r>
          <rPr>
            <b/>
            <sz val="9"/>
            <rFont val="Tahoma"/>
            <family val="2"/>
          </rPr>
          <t>doplnit cenu</t>
        </r>
      </text>
    </comment>
    <comment ref="H12" authorId="0">
      <text>
        <r>
          <rPr>
            <b/>
            <sz val="9"/>
            <rFont val="Tahoma"/>
            <family val="2"/>
          </rPr>
          <t>doplnit cenu</t>
        </r>
      </text>
    </comment>
    <comment ref="F13" authorId="0">
      <text>
        <r>
          <rPr>
            <b/>
            <sz val="9"/>
            <rFont val="Tahoma"/>
            <family val="2"/>
          </rPr>
          <t>doplnit cenu</t>
        </r>
      </text>
    </comment>
    <comment ref="G13" authorId="0">
      <text>
        <r>
          <rPr>
            <b/>
            <sz val="9"/>
            <rFont val="Tahoma"/>
            <family val="2"/>
          </rPr>
          <t>doplnit cenu</t>
        </r>
      </text>
    </comment>
    <comment ref="H13" authorId="0">
      <text>
        <r>
          <rPr>
            <b/>
            <sz val="9"/>
            <rFont val="Tahoma"/>
            <family val="2"/>
          </rPr>
          <t>doplnit cenu</t>
        </r>
      </text>
    </comment>
    <comment ref="F14" authorId="0">
      <text>
        <r>
          <rPr>
            <b/>
            <sz val="9"/>
            <rFont val="Tahoma"/>
            <family val="2"/>
          </rPr>
          <t>doplnit cenu</t>
        </r>
      </text>
    </comment>
    <comment ref="G14" authorId="0">
      <text>
        <r>
          <rPr>
            <b/>
            <sz val="9"/>
            <rFont val="Tahoma"/>
            <family val="2"/>
          </rPr>
          <t>doplnit cenu</t>
        </r>
      </text>
    </comment>
    <comment ref="H14" authorId="0">
      <text>
        <r>
          <rPr>
            <b/>
            <sz val="9"/>
            <rFont val="Tahoma"/>
            <family val="2"/>
          </rPr>
          <t>doplnit cenu</t>
        </r>
      </text>
    </comment>
    <comment ref="F15" authorId="0">
      <text>
        <r>
          <rPr>
            <b/>
            <sz val="9"/>
            <rFont val="Tahoma"/>
            <family val="2"/>
          </rPr>
          <t>doplnit cenu</t>
        </r>
      </text>
    </comment>
    <comment ref="G15" authorId="0">
      <text>
        <r>
          <rPr>
            <b/>
            <sz val="9"/>
            <rFont val="Tahoma"/>
            <family val="2"/>
          </rPr>
          <t>doplnit cenu</t>
        </r>
      </text>
    </comment>
    <comment ref="H15" authorId="0">
      <text>
        <r>
          <rPr>
            <b/>
            <sz val="9"/>
            <rFont val="Tahoma"/>
            <family val="2"/>
          </rPr>
          <t>doplnit cenu</t>
        </r>
      </text>
    </comment>
    <comment ref="F16" authorId="0">
      <text>
        <r>
          <rPr>
            <b/>
            <sz val="9"/>
            <rFont val="Tahoma"/>
            <family val="2"/>
          </rPr>
          <t>doplnit cenu</t>
        </r>
      </text>
    </comment>
    <comment ref="G16" authorId="0">
      <text>
        <r>
          <rPr>
            <b/>
            <sz val="9"/>
            <rFont val="Tahoma"/>
            <family val="2"/>
          </rPr>
          <t>doplnit cenu</t>
        </r>
      </text>
    </comment>
    <comment ref="H16" authorId="0">
      <text>
        <r>
          <rPr>
            <b/>
            <sz val="9"/>
            <rFont val="Tahoma"/>
            <family val="2"/>
          </rPr>
          <t>doplnit cenu</t>
        </r>
      </text>
    </comment>
    <comment ref="F17" authorId="0">
      <text>
        <r>
          <rPr>
            <b/>
            <sz val="9"/>
            <rFont val="Tahoma"/>
            <family val="2"/>
          </rPr>
          <t>doplnit cenu</t>
        </r>
      </text>
    </comment>
    <comment ref="G17" authorId="0">
      <text>
        <r>
          <rPr>
            <b/>
            <sz val="9"/>
            <rFont val="Tahoma"/>
            <family val="2"/>
          </rPr>
          <t>doplnit cenu</t>
        </r>
      </text>
    </comment>
    <comment ref="H17" authorId="0">
      <text>
        <r>
          <rPr>
            <b/>
            <sz val="9"/>
            <rFont val="Tahoma"/>
            <family val="2"/>
          </rPr>
          <t>doplnit cenu</t>
        </r>
      </text>
    </comment>
    <comment ref="F18" authorId="0">
      <text>
        <r>
          <rPr>
            <b/>
            <sz val="9"/>
            <rFont val="Tahoma"/>
            <family val="2"/>
          </rPr>
          <t>doplnit cenu</t>
        </r>
      </text>
    </comment>
    <comment ref="G18" authorId="0">
      <text>
        <r>
          <rPr>
            <b/>
            <sz val="9"/>
            <rFont val="Tahoma"/>
            <family val="2"/>
          </rPr>
          <t>doplnit cenu</t>
        </r>
      </text>
    </comment>
    <comment ref="H18" authorId="0">
      <text>
        <r>
          <rPr>
            <b/>
            <sz val="9"/>
            <rFont val="Tahoma"/>
            <family val="2"/>
          </rPr>
          <t>doplnit cenu</t>
        </r>
      </text>
    </comment>
    <comment ref="F19" authorId="0">
      <text>
        <r>
          <rPr>
            <b/>
            <sz val="9"/>
            <rFont val="Tahoma"/>
            <family val="2"/>
          </rPr>
          <t>doplnit cenu</t>
        </r>
      </text>
    </comment>
    <comment ref="G19" authorId="0">
      <text>
        <r>
          <rPr>
            <b/>
            <sz val="9"/>
            <rFont val="Tahoma"/>
            <family val="2"/>
          </rPr>
          <t>doplnit cenu</t>
        </r>
      </text>
    </comment>
    <comment ref="H19" authorId="0">
      <text>
        <r>
          <rPr>
            <b/>
            <sz val="9"/>
            <rFont val="Tahoma"/>
            <family val="2"/>
          </rPr>
          <t>doplnit cenu</t>
        </r>
      </text>
    </comment>
    <comment ref="F20" authorId="0">
      <text>
        <r>
          <rPr>
            <b/>
            <sz val="9"/>
            <rFont val="Tahoma"/>
            <family val="2"/>
          </rPr>
          <t>doplnit cenu</t>
        </r>
      </text>
    </comment>
    <comment ref="G20" authorId="0">
      <text>
        <r>
          <rPr>
            <b/>
            <sz val="9"/>
            <rFont val="Tahoma"/>
            <family val="2"/>
          </rPr>
          <t>doplnit cenu</t>
        </r>
      </text>
    </comment>
    <comment ref="H20" authorId="0">
      <text>
        <r>
          <rPr>
            <b/>
            <sz val="9"/>
            <rFont val="Tahoma"/>
            <family val="2"/>
          </rPr>
          <t>doplnit cenu</t>
        </r>
      </text>
    </comment>
    <comment ref="F21" authorId="0">
      <text>
        <r>
          <rPr>
            <b/>
            <sz val="9"/>
            <rFont val="Tahoma"/>
            <family val="2"/>
          </rPr>
          <t>doplnit cenu</t>
        </r>
      </text>
    </comment>
    <comment ref="G21" authorId="0">
      <text>
        <r>
          <rPr>
            <b/>
            <sz val="9"/>
            <rFont val="Tahoma"/>
            <family val="2"/>
          </rPr>
          <t>doplnit cenu</t>
        </r>
      </text>
    </comment>
    <comment ref="H21" authorId="0">
      <text>
        <r>
          <rPr>
            <b/>
            <sz val="9"/>
            <rFont val="Tahoma"/>
            <family val="2"/>
          </rPr>
          <t>doplnit cenu</t>
        </r>
      </text>
    </comment>
    <comment ref="F22" authorId="0">
      <text>
        <r>
          <rPr>
            <b/>
            <sz val="9"/>
            <rFont val="Tahoma"/>
            <family val="2"/>
          </rPr>
          <t>doplnit cenu</t>
        </r>
      </text>
    </comment>
    <comment ref="G22" authorId="0">
      <text>
        <r>
          <rPr>
            <b/>
            <sz val="9"/>
            <rFont val="Tahoma"/>
            <family val="2"/>
          </rPr>
          <t>doplnit cenu</t>
        </r>
      </text>
    </comment>
    <comment ref="H22" authorId="0">
      <text>
        <r>
          <rPr>
            <b/>
            <sz val="9"/>
            <rFont val="Tahoma"/>
            <family val="2"/>
          </rPr>
          <t>doplnit cenu</t>
        </r>
      </text>
    </comment>
    <comment ref="F23" authorId="0">
      <text>
        <r>
          <rPr>
            <b/>
            <sz val="9"/>
            <rFont val="Tahoma"/>
            <family val="2"/>
          </rPr>
          <t>doplnit cenu</t>
        </r>
      </text>
    </comment>
    <comment ref="G23" authorId="0">
      <text>
        <r>
          <rPr>
            <b/>
            <sz val="9"/>
            <rFont val="Tahoma"/>
            <family val="2"/>
          </rPr>
          <t>doplnit cenu</t>
        </r>
      </text>
    </comment>
    <comment ref="H23" authorId="0">
      <text>
        <r>
          <rPr>
            <b/>
            <sz val="9"/>
            <rFont val="Tahoma"/>
            <family val="2"/>
          </rPr>
          <t>doplnit cenu</t>
        </r>
      </text>
    </comment>
    <comment ref="F24" authorId="0">
      <text>
        <r>
          <rPr>
            <b/>
            <sz val="9"/>
            <rFont val="Tahoma"/>
            <family val="2"/>
          </rPr>
          <t>doplnit cenu</t>
        </r>
      </text>
    </comment>
    <comment ref="G24" authorId="0">
      <text>
        <r>
          <rPr>
            <b/>
            <sz val="9"/>
            <rFont val="Tahoma"/>
            <family val="2"/>
          </rPr>
          <t>doplnit cenu</t>
        </r>
      </text>
    </comment>
    <comment ref="H24" authorId="0">
      <text>
        <r>
          <rPr>
            <b/>
            <sz val="9"/>
            <rFont val="Tahoma"/>
            <family val="2"/>
          </rPr>
          <t>doplnit cenu</t>
        </r>
      </text>
    </comment>
    <comment ref="F25" authorId="0">
      <text>
        <r>
          <rPr>
            <b/>
            <sz val="9"/>
            <rFont val="Tahoma"/>
            <family val="2"/>
          </rPr>
          <t>doplnit cenu</t>
        </r>
      </text>
    </comment>
    <comment ref="G25" authorId="0">
      <text>
        <r>
          <rPr>
            <b/>
            <sz val="9"/>
            <rFont val="Tahoma"/>
            <family val="2"/>
          </rPr>
          <t>doplnit cenu</t>
        </r>
      </text>
    </comment>
    <comment ref="H25" authorId="0">
      <text>
        <r>
          <rPr>
            <b/>
            <sz val="9"/>
            <rFont val="Tahoma"/>
            <family val="2"/>
          </rPr>
          <t>doplnit cenu</t>
        </r>
      </text>
    </comment>
    <comment ref="F26" authorId="0">
      <text>
        <r>
          <rPr>
            <b/>
            <sz val="9"/>
            <rFont val="Tahoma"/>
            <family val="2"/>
          </rPr>
          <t>doplnit cenu</t>
        </r>
      </text>
    </comment>
    <comment ref="G26" authorId="0">
      <text>
        <r>
          <rPr>
            <b/>
            <sz val="9"/>
            <rFont val="Tahoma"/>
            <family val="2"/>
          </rPr>
          <t>doplnit cenu</t>
        </r>
      </text>
    </comment>
    <comment ref="H26" authorId="0">
      <text>
        <r>
          <rPr>
            <b/>
            <sz val="9"/>
            <rFont val="Tahoma"/>
            <family val="2"/>
          </rPr>
          <t>doplnit cenu</t>
        </r>
      </text>
    </comment>
    <comment ref="F27" authorId="0">
      <text>
        <r>
          <rPr>
            <b/>
            <sz val="9"/>
            <rFont val="Tahoma"/>
            <family val="2"/>
          </rPr>
          <t>doplnit cenu</t>
        </r>
      </text>
    </comment>
    <comment ref="G27" authorId="0">
      <text>
        <r>
          <rPr>
            <b/>
            <sz val="9"/>
            <rFont val="Tahoma"/>
            <family val="2"/>
          </rPr>
          <t>doplnit cenu</t>
        </r>
      </text>
    </comment>
    <comment ref="H27" authorId="0">
      <text>
        <r>
          <rPr>
            <b/>
            <sz val="9"/>
            <rFont val="Tahoma"/>
            <family val="2"/>
          </rPr>
          <t>doplnit cenu</t>
        </r>
      </text>
    </comment>
    <comment ref="F28" authorId="0">
      <text>
        <r>
          <rPr>
            <b/>
            <sz val="9"/>
            <rFont val="Tahoma"/>
            <family val="2"/>
          </rPr>
          <t>doplnit cenu</t>
        </r>
      </text>
    </comment>
    <comment ref="G28" authorId="0">
      <text>
        <r>
          <rPr>
            <b/>
            <sz val="9"/>
            <rFont val="Tahoma"/>
            <family val="2"/>
          </rPr>
          <t>doplnit cenu</t>
        </r>
      </text>
    </comment>
    <comment ref="H28" authorId="0">
      <text>
        <r>
          <rPr>
            <b/>
            <sz val="9"/>
            <rFont val="Tahoma"/>
            <family val="2"/>
          </rPr>
          <t>doplnit cenu</t>
        </r>
      </text>
    </comment>
    <comment ref="F29" authorId="0">
      <text>
        <r>
          <rPr>
            <b/>
            <sz val="9"/>
            <rFont val="Tahoma"/>
            <family val="2"/>
          </rPr>
          <t>doplnit cenu</t>
        </r>
      </text>
    </comment>
    <comment ref="G29" authorId="0">
      <text>
        <r>
          <rPr>
            <b/>
            <sz val="9"/>
            <rFont val="Tahoma"/>
            <family val="2"/>
          </rPr>
          <t>doplnit cenu</t>
        </r>
      </text>
    </comment>
    <comment ref="H29" authorId="0">
      <text>
        <r>
          <rPr>
            <b/>
            <sz val="9"/>
            <rFont val="Tahoma"/>
            <family val="2"/>
          </rPr>
          <t>doplnit cenu</t>
        </r>
      </text>
    </comment>
    <comment ref="F30" authorId="0">
      <text>
        <r>
          <rPr>
            <b/>
            <sz val="9"/>
            <rFont val="Tahoma"/>
            <family val="2"/>
          </rPr>
          <t>doplnit cenu</t>
        </r>
      </text>
    </comment>
    <comment ref="G30" authorId="0">
      <text>
        <r>
          <rPr>
            <b/>
            <sz val="9"/>
            <rFont val="Tahoma"/>
            <family val="2"/>
          </rPr>
          <t>doplnit cenu</t>
        </r>
      </text>
    </comment>
    <comment ref="H30" authorId="0">
      <text>
        <r>
          <rPr>
            <b/>
            <sz val="9"/>
            <rFont val="Tahoma"/>
            <family val="2"/>
          </rPr>
          <t>doplnit cenu</t>
        </r>
      </text>
    </comment>
    <comment ref="F31" authorId="0">
      <text>
        <r>
          <rPr>
            <b/>
            <sz val="9"/>
            <rFont val="Tahoma"/>
            <family val="2"/>
          </rPr>
          <t>doplnit cenu</t>
        </r>
      </text>
    </comment>
    <comment ref="G31" authorId="0">
      <text>
        <r>
          <rPr>
            <b/>
            <sz val="9"/>
            <rFont val="Tahoma"/>
            <family val="2"/>
          </rPr>
          <t>doplnit cenu</t>
        </r>
      </text>
    </comment>
    <comment ref="H31" authorId="0">
      <text>
        <r>
          <rPr>
            <b/>
            <sz val="9"/>
            <rFont val="Tahoma"/>
            <family val="2"/>
          </rPr>
          <t>doplnit cenu</t>
        </r>
      </text>
    </comment>
    <comment ref="F32" authorId="0">
      <text>
        <r>
          <rPr>
            <b/>
            <sz val="9"/>
            <rFont val="Tahoma"/>
            <family val="2"/>
          </rPr>
          <t>doplnit cenu</t>
        </r>
      </text>
    </comment>
    <comment ref="G32" authorId="0">
      <text>
        <r>
          <rPr>
            <b/>
            <sz val="9"/>
            <rFont val="Tahoma"/>
            <family val="2"/>
          </rPr>
          <t>doplnit cenu</t>
        </r>
      </text>
    </comment>
    <comment ref="H32" authorId="0">
      <text>
        <r>
          <rPr>
            <b/>
            <sz val="9"/>
            <rFont val="Tahoma"/>
            <family val="2"/>
          </rPr>
          <t>doplnit cenu</t>
        </r>
      </text>
    </comment>
    <comment ref="F33" authorId="0">
      <text>
        <r>
          <rPr>
            <b/>
            <sz val="9"/>
            <rFont val="Tahoma"/>
            <family val="2"/>
          </rPr>
          <t>doplnit cenu</t>
        </r>
      </text>
    </comment>
    <comment ref="G33" authorId="0">
      <text>
        <r>
          <rPr>
            <b/>
            <sz val="9"/>
            <rFont val="Tahoma"/>
            <family val="2"/>
          </rPr>
          <t>doplnit cenu</t>
        </r>
      </text>
    </comment>
    <comment ref="H33" authorId="0">
      <text>
        <r>
          <rPr>
            <b/>
            <sz val="9"/>
            <rFont val="Tahoma"/>
            <family val="2"/>
          </rPr>
          <t>doplnit cenu</t>
        </r>
      </text>
    </comment>
    <comment ref="G6" authorId="0">
      <text>
        <r>
          <rPr>
            <b/>
            <sz val="9"/>
            <rFont val="Tahoma"/>
            <family val="2"/>
          </rPr>
          <t>doplnit cenu</t>
        </r>
      </text>
    </comment>
    <comment ref="H6" authorId="0">
      <text>
        <r>
          <rPr>
            <b/>
            <sz val="9"/>
            <rFont val="Tahoma"/>
            <family val="2"/>
          </rPr>
          <t>doplnit cenu</t>
        </r>
      </text>
    </comment>
    <comment ref="F40" authorId="0">
      <text>
        <r>
          <rPr>
            <b/>
            <sz val="9"/>
            <rFont val="Tahoma"/>
            <family val="2"/>
          </rPr>
          <t>doplnit cenu</t>
        </r>
      </text>
    </comment>
    <comment ref="F41" authorId="0">
      <text>
        <r>
          <rPr>
            <b/>
            <sz val="9"/>
            <rFont val="Tahoma"/>
            <family val="2"/>
          </rPr>
          <t>doplnit cenu</t>
        </r>
      </text>
    </comment>
    <comment ref="F42" authorId="0">
      <text>
        <r>
          <rPr>
            <b/>
            <sz val="9"/>
            <rFont val="Tahoma"/>
            <family val="2"/>
          </rPr>
          <t>doplnit cenu</t>
        </r>
      </text>
    </comment>
    <comment ref="F44" authorId="0">
      <text>
        <r>
          <rPr>
            <b/>
            <sz val="9"/>
            <rFont val="Tahoma"/>
            <family val="2"/>
          </rPr>
          <t>doplnit cenu</t>
        </r>
      </text>
    </comment>
    <comment ref="F45" authorId="0">
      <text>
        <r>
          <rPr>
            <b/>
            <sz val="9"/>
            <rFont val="Tahoma"/>
            <family val="2"/>
          </rPr>
          <t>doplnit cenu</t>
        </r>
      </text>
    </comment>
    <comment ref="F47" authorId="0">
      <text>
        <r>
          <rPr>
            <b/>
            <sz val="9"/>
            <rFont val="Tahoma"/>
            <family val="2"/>
          </rPr>
          <t>doplnit cenu</t>
        </r>
      </text>
    </comment>
    <comment ref="F48" authorId="0">
      <text>
        <r>
          <rPr>
            <b/>
            <sz val="9"/>
            <rFont val="Tahoma"/>
            <family val="2"/>
          </rPr>
          <t>doplnit cenu</t>
        </r>
      </text>
    </comment>
    <comment ref="F49" authorId="0">
      <text>
        <r>
          <rPr>
            <b/>
            <sz val="9"/>
            <rFont val="Tahoma"/>
            <family val="2"/>
          </rPr>
          <t>doplnit cenu</t>
        </r>
      </text>
    </comment>
    <comment ref="F50" authorId="0">
      <text>
        <r>
          <rPr>
            <b/>
            <sz val="9"/>
            <rFont val="Tahoma"/>
            <family val="2"/>
          </rPr>
          <t>doplnit cenu</t>
        </r>
      </text>
    </comment>
    <comment ref="F51" authorId="0">
      <text>
        <r>
          <rPr>
            <b/>
            <sz val="9"/>
            <rFont val="Tahoma"/>
            <family val="2"/>
          </rPr>
          <t>doplnit cenu</t>
        </r>
      </text>
    </comment>
    <comment ref="F52" authorId="0">
      <text>
        <r>
          <rPr>
            <b/>
            <sz val="9"/>
            <rFont val="Tahoma"/>
            <family val="2"/>
          </rPr>
          <t>doplnit cenu</t>
        </r>
      </text>
    </comment>
    <comment ref="F53" authorId="0">
      <text>
        <r>
          <rPr>
            <b/>
            <sz val="9"/>
            <rFont val="Tahoma"/>
            <family val="2"/>
          </rPr>
          <t>doplnit cenu</t>
        </r>
      </text>
    </comment>
    <comment ref="F66" authorId="0">
      <text>
        <r>
          <rPr>
            <b/>
            <sz val="9"/>
            <rFont val="Tahoma"/>
            <family val="2"/>
          </rPr>
          <t>doplnit cenu</t>
        </r>
      </text>
    </comment>
    <comment ref="F54" authorId="0">
      <text>
        <r>
          <rPr>
            <b/>
            <sz val="9"/>
            <rFont val="Tahoma"/>
            <family val="2"/>
          </rPr>
          <t>doplnit cenu</t>
        </r>
      </text>
    </comment>
    <comment ref="F55" authorId="0">
      <text>
        <r>
          <rPr>
            <b/>
            <sz val="9"/>
            <rFont val="Tahoma"/>
            <family val="2"/>
          </rPr>
          <t>doplnit cenu</t>
        </r>
      </text>
    </comment>
    <comment ref="F56" authorId="0">
      <text>
        <r>
          <rPr>
            <b/>
            <sz val="9"/>
            <rFont val="Tahoma"/>
            <family val="2"/>
          </rPr>
          <t>doplnit cenu</t>
        </r>
      </text>
    </comment>
    <comment ref="F57" authorId="0">
      <text>
        <r>
          <rPr>
            <b/>
            <sz val="9"/>
            <rFont val="Tahoma"/>
            <family val="2"/>
          </rPr>
          <t>doplnit cenu</t>
        </r>
      </text>
    </comment>
    <comment ref="F58" authorId="0">
      <text>
        <r>
          <rPr>
            <b/>
            <sz val="9"/>
            <rFont val="Tahoma"/>
            <family val="2"/>
          </rPr>
          <t>doplnit cenu</t>
        </r>
      </text>
    </comment>
    <comment ref="F59" authorId="0">
      <text>
        <r>
          <rPr>
            <b/>
            <sz val="9"/>
            <rFont val="Tahoma"/>
            <family val="2"/>
          </rPr>
          <t>doplnit cenu</t>
        </r>
      </text>
    </comment>
    <comment ref="F60" authorId="0">
      <text>
        <r>
          <rPr>
            <b/>
            <sz val="9"/>
            <rFont val="Tahoma"/>
            <family val="2"/>
          </rPr>
          <t>doplnit cenu</t>
        </r>
      </text>
    </comment>
    <comment ref="F62" authorId="0">
      <text>
        <r>
          <rPr>
            <b/>
            <sz val="9"/>
            <rFont val="Tahoma"/>
            <family val="2"/>
          </rPr>
          <t>doplnit cenu</t>
        </r>
      </text>
    </comment>
    <comment ref="F63" authorId="0">
      <text>
        <r>
          <rPr>
            <b/>
            <sz val="9"/>
            <rFont val="Tahoma"/>
            <family val="2"/>
          </rPr>
          <t>doplnit cenu</t>
        </r>
      </text>
    </comment>
    <comment ref="F64" authorId="0">
      <text>
        <r>
          <rPr>
            <b/>
            <sz val="9"/>
            <rFont val="Tahoma"/>
            <family val="2"/>
          </rPr>
          <t>doplnit cenu</t>
        </r>
      </text>
    </comment>
    <comment ref="F65" authorId="0">
      <text>
        <r>
          <rPr>
            <b/>
            <sz val="9"/>
            <rFont val="Tahoma"/>
            <family val="2"/>
          </rPr>
          <t>doplnit cenu</t>
        </r>
      </text>
    </comment>
    <comment ref="F67" authorId="0">
      <text>
        <r>
          <rPr>
            <b/>
            <sz val="9"/>
            <rFont val="Tahoma"/>
            <family val="2"/>
          </rPr>
          <t>doplnit cenu</t>
        </r>
      </text>
    </comment>
    <comment ref="F68" authorId="0">
      <text>
        <r>
          <rPr>
            <b/>
            <sz val="9"/>
            <rFont val="Tahoma"/>
            <family val="2"/>
          </rPr>
          <t>doplnit cenu</t>
        </r>
      </text>
    </comment>
    <comment ref="F69" authorId="0">
      <text>
        <r>
          <rPr>
            <b/>
            <sz val="9"/>
            <rFont val="Tahoma"/>
            <family val="2"/>
          </rPr>
          <t>doplnit cenu</t>
        </r>
      </text>
    </comment>
    <comment ref="F70" authorId="0">
      <text>
        <r>
          <rPr>
            <b/>
            <sz val="9"/>
            <rFont val="Tahoma"/>
            <family val="2"/>
          </rPr>
          <t>doplnit cenu</t>
        </r>
      </text>
    </comment>
    <comment ref="F71" authorId="0">
      <text>
        <r>
          <rPr>
            <b/>
            <sz val="9"/>
            <rFont val="Tahoma"/>
            <family val="2"/>
          </rPr>
          <t>doplnit cenu</t>
        </r>
      </text>
    </comment>
    <comment ref="F72" authorId="0">
      <text>
        <r>
          <rPr>
            <b/>
            <sz val="9"/>
            <rFont val="Tahoma"/>
            <family val="2"/>
          </rPr>
          <t>doplnit cenu</t>
        </r>
      </text>
    </comment>
    <comment ref="F73" authorId="0">
      <text>
        <r>
          <rPr>
            <b/>
            <sz val="9"/>
            <rFont val="Tahoma"/>
            <family val="2"/>
          </rPr>
          <t>doplnit cenu</t>
        </r>
      </text>
    </comment>
    <comment ref="F74" authorId="0">
      <text>
        <r>
          <rPr>
            <b/>
            <sz val="9"/>
            <rFont val="Tahoma"/>
            <family val="2"/>
          </rPr>
          <t>doplnit cenu</t>
        </r>
      </text>
    </comment>
    <comment ref="F75" authorId="0">
      <text>
        <r>
          <rPr>
            <b/>
            <sz val="9"/>
            <rFont val="Tahoma"/>
            <family val="2"/>
          </rPr>
          <t>doplnit cenu</t>
        </r>
      </text>
    </comment>
    <comment ref="F78" authorId="0">
      <text>
        <r>
          <rPr>
            <b/>
            <sz val="9"/>
            <rFont val="Tahoma"/>
            <family val="2"/>
          </rPr>
          <t>doplnit cenu</t>
        </r>
      </text>
    </comment>
    <comment ref="F79" authorId="0">
      <text>
        <r>
          <rPr>
            <b/>
            <sz val="9"/>
            <rFont val="Tahoma"/>
            <family val="2"/>
          </rPr>
          <t>doplnit cenu</t>
        </r>
      </text>
    </comment>
    <comment ref="F80" authorId="0">
      <text>
        <r>
          <rPr>
            <b/>
            <sz val="9"/>
            <rFont val="Tahoma"/>
            <family val="2"/>
          </rPr>
          <t>doplnit cenu</t>
        </r>
      </text>
    </comment>
    <comment ref="F89" authorId="0">
      <text>
        <r>
          <rPr>
            <b/>
            <sz val="9"/>
            <rFont val="Tahoma"/>
            <family val="2"/>
          </rPr>
          <t>doplnit cenu</t>
        </r>
      </text>
    </comment>
    <comment ref="F90" authorId="0">
      <text>
        <r>
          <rPr>
            <b/>
            <sz val="9"/>
            <rFont val="Tahoma"/>
            <family val="2"/>
          </rPr>
          <t>doplnit cenu</t>
        </r>
      </text>
    </comment>
    <comment ref="F91" authorId="0">
      <text>
        <r>
          <rPr>
            <b/>
            <sz val="9"/>
            <rFont val="Tahoma"/>
            <family val="2"/>
          </rPr>
          <t>doplnit cenu</t>
        </r>
      </text>
    </comment>
    <comment ref="F92" authorId="0">
      <text>
        <r>
          <rPr>
            <b/>
            <sz val="9"/>
            <rFont val="Tahoma"/>
            <family val="2"/>
          </rPr>
          <t>doplnit cenu</t>
        </r>
      </text>
    </comment>
    <comment ref="F94" authorId="0">
      <text>
        <r>
          <rPr>
            <b/>
            <sz val="9"/>
            <rFont val="Tahoma"/>
            <family val="2"/>
          </rPr>
          <t>doplnit cenu</t>
        </r>
      </text>
    </comment>
    <comment ref="G40" authorId="0">
      <text>
        <r>
          <rPr>
            <b/>
            <sz val="9"/>
            <rFont val="Tahoma"/>
            <family val="2"/>
          </rPr>
          <t>doplnit cenu</t>
        </r>
      </text>
    </comment>
    <comment ref="G41" authorId="0">
      <text>
        <r>
          <rPr>
            <b/>
            <sz val="9"/>
            <rFont val="Tahoma"/>
            <family val="2"/>
          </rPr>
          <t>doplnit cenu</t>
        </r>
      </text>
    </comment>
    <comment ref="G42" authorId="0">
      <text>
        <r>
          <rPr>
            <b/>
            <sz val="9"/>
            <rFont val="Tahoma"/>
            <family val="2"/>
          </rPr>
          <t>doplnit cenu</t>
        </r>
      </text>
    </comment>
    <comment ref="G44" authorId="0">
      <text>
        <r>
          <rPr>
            <b/>
            <sz val="9"/>
            <rFont val="Tahoma"/>
            <family val="2"/>
          </rPr>
          <t>doplnit cenu</t>
        </r>
      </text>
    </comment>
    <comment ref="G45" authorId="0">
      <text>
        <r>
          <rPr>
            <b/>
            <sz val="9"/>
            <rFont val="Tahoma"/>
            <family val="2"/>
          </rPr>
          <t>doplnit cenu</t>
        </r>
      </text>
    </comment>
    <comment ref="G47" authorId="0">
      <text>
        <r>
          <rPr>
            <b/>
            <sz val="9"/>
            <rFont val="Tahoma"/>
            <family val="2"/>
          </rPr>
          <t>doplnit cenu</t>
        </r>
      </text>
    </comment>
    <comment ref="G48" authorId="0">
      <text>
        <r>
          <rPr>
            <b/>
            <sz val="9"/>
            <rFont val="Tahoma"/>
            <family val="2"/>
          </rPr>
          <t>doplnit cenu</t>
        </r>
      </text>
    </comment>
    <comment ref="G49" authorId="0">
      <text>
        <r>
          <rPr>
            <b/>
            <sz val="9"/>
            <rFont val="Tahoma"/>
            <family val="2"/>
          </rPr>
          <t>doplnit cenu</t>
        </r>
      </text>
    </comment>
    <comment ref="G50" authorId="0">
      <text>
        <r>
          <rPr>
            <b/>
            <sz val="9"/>
            <rFont val="Tahoma"/>
            <family val="2"/>
          </rPr>
          <t>doplnit cenu</t>
        </r>
      </text>
    </comment>
    <comment ref="G51" authorId="0">
      <text>
        <r>
          <rPr>
            <b/>
            <sz val="9"/>
            <rFont val="Tahoma"/>
            <family val="2"/>
          </rPr>
          <t>doplnit cenu</t>
        </r>
      </text>
    </comment>
    <comment ref="G52" authorId="0">
      <text>
        <r>
          <rPr>
            <b/>
            <sz val="9"/>
            <rFont val="Tahoma"/>
            <family val="2"/>
          </rPr>
          <t>doplnit cenu</t>
        </r>
      </text>
    </comment>
    <comment ref="G53" authorId="0">
      <text>
        <r>
          <rPr>
            <b/>
            <sz val="9"/>
            <rFont val="Tahoma"/>
            <family val="2"/>
          </rPr>
          <t>doplnit cenu</t>
        </r>
      </text>
    </comment>
    <comment ref="G66" authorId="0">
      <text>
        <r>
          <rPr>
            <b/>
            <sz val="9"/>
            <rFont val="Tahoma"/>
            <family val="2"/>
          </rPr>
          <t>doplnit cenu</t>
        </r>
      </text>
    </comment>
    <comment ref="G54" authorId="0">
      <text>
        <r>
          <rPr>
            <b/>
            <sz val="9"/>
            <rFont val="Tahoma"/>
            <family val="2"/>
          </rPr>
          <t>doplnit cenu</t>
        </r>
      </text>
    </comment>
    <comment ref="G55" authorId="0">
      <text>
        <r>
          <rPr>
            <b/>
            <sz val="9"/>
            <rFont val="Tahoma"/>
            <family val="2"/>
          </rPr>
          <t>doplnit cenu</t>
        </r>
      </text>
    </comment>
    <comment ref="G56" authorId="0">
      <text>
        <r>
          <rPr>
            <b/>
            <sz val="9"/>
            <rFont val="Tahoma"/>
            <family val="2"/>
          </rPr>
          <t>doplnit cenu</t>
        </r>
      </text>
    </comment>
    <comment ref="G57" authorId="0">
      <text>
        <r>
          <rPr>
            <b/>
            <sz val="9"/>
            <rFont val="Tahoma"/>
            <family val="2"/>
          </rPr>
          <t>doplnit cenu</t>
        </r>
      </text>
    </comment>
    <comment ref="G58" authorId="0">
      <text>
        <r>
          <rPr>
            <b/>
            <sz val="9"/>
            <rFont val="Tahoma"/>
            <family val="2"/>
          </rPr>
          <t>doplnit cenu</t>
        </r>
      </text>
    </comment>
    <comment ref="G59" authorId="0">
      <text>
        <r>
          <rPr>
            <b/>
            <sz val="9"/>
            <rFont val="Tahoma"/>
            <family val="2"/>
          </rPr>
          <t>doplnit cenu</t>
        </r>
      </text>
    </comment>
    <comment ref="H40" authorId="0">
      <text>
        <r>
          <rPr>
            <b/>
            <sz val="9"/>
            <rFont val="Tahoma"/>
            <family val="2"/>
          </rPr>
          <t>doplnit cenu</t>
        </r>
      </text>
    </comment>
    <comment ref="H41" authorId="0">
      <text>
        <r>
          <rPr>
            <b/>
            <sz val="9"/>
            <rFont val="Tahoma"/>
            <family val="2"/>
          </rPr>
          <t>doplnit cenu</t>
        </r>
      </text>
    </comment>
    <comment ref="H42" authorId="0">
      <text>
        <r>
          <rPr>
            <b/>
            <sz val="9"/>
            <rFont val="Tahoma"/>
            <family val="2"/>
          </rPr>
          <t>doplnit cenu</t>
        </r>
      </text>
    </comment>
    <comment ref="H44" authorId="0">
      <text>
        <r>
          <rPr>
            <b/>
            <sz val="9"/>
            <rFont val="Tahoma"/>
            <family val="2"/>
          </rPr>
          <t>doplnit cenu</t>
        </r>
      </text>
    </comment>
    <comment ref="H45" authorId="0">
      <text>
        <r>
          <rPr>
            <b/>
            <sz val="9"/>
            <rFont val="Tahoma"/>
            <family val="2"/>
          </rPr>
          <t>doplnit cenu</t>
        </r>
      </text>
    </comment>
    <comment ref="H47" authorId="0">
      <text>
        <r>
          <rPr>
            <b/>
            <sz val="9"/>
            <rFont val="Tahoma"/>
            <family val="2"/>
          </rPr>
          <t>doplnit cenu</t>
        </r>
      </text>
    </comment>
    <comment ref="H48" authorId="0">
      <text>
        <r>
          <rPr>
            <b/>
            <sz val="9"/>
            <rFont val="Tahoma"/>
            <family val="2"/>
          </rPr>
          <t>doplnit cenu</t>
        </r>
      </text>
    </comment>
    <comment ref="H49" authorId="0">
      <text>
        <r>
          <rPr>
            <b/>
            <sz val="9"/>
            <rFont val="Tahoma"/>
            <family val="2"/>
          </rPr>
          <t>doplnit cenu</t>
        </r>
      </text>
    </comment>
    <comment ref="H50" authorId="0">
      <text>
        <r>
          <rPr>
            <b/>
            <sz val="9"/>
            <rFont val="Tahoma"/>
            <family val="2"/>
          </rPr>
          <t>doplnit cenu</t>
        </r>
      </text>
    </comment>
    <comment ref="H51" authorId="0">
      <text>
        <r>
          <rPr>
            <b/>
            <sz val="9"/>
            <rFont val="Tahoma"/>
            <family val="2"/>
          </rPr>
          <t>doplnit cenu</t>
        </r>
      </text>
    </comment>
    <comment ref="H52" authorId="0">
      <text>
        <r>
          <rPr>
            <b/>
            <sz val="9"/>
            <rFont val="Tahoma"/>
            <family val="2"/>
          </rPr>
          <t>doplnit cenu</t>
        </r>
      </text>
    </comment>
    <comment ref="H53" authorId="0">
      <text>
        <r>
          <rPr>
            <b/>
            <sz val="9"/>
            <rFont val="Tahoma"/>
            <family val="2"/>
          </rPr>
          <t>doplnit cenu</t>
        </r>
      </text>
    </comment>
    <comment ref="H66" authorId="0">
      <text>
        <r>
          <rPr>
            <b/>
            <sz val="9"/>
            <rFont val="Tahoma"/>
            <family val="2"/>
          </rPr>
          <t>doplnit cenu</t>
        </r>
      </text>
    </comment>
    <comment ref="H54" authorId="0">
      <text>
        <r>
          <rPr>
            <b/>
            <sz val="9"/>
            <rFont val="Tahoma"/>
            <family val="2"/>
          </rPr>
          <t>doplnit cenu</t>
        </r>
      </text>
    </comment>
    <comment ref="H55" authorId="0">
      <text>
        <r>
          <rPr>
            <b/>
            <sz val="9"/>
            <rFont val="Tahoma"/>
            <family val="2"/>
          </rPr>
          <t>doplnit cenu</t>
        </r>
      </text>
    </comment>
    <comment ref="H56" authorId="0">
      <text>
        <r>
          <rPr>
            <b/>
            <sz val="9"/>
            <rFont val="Tahoma"/>
            <family val="2"/>
          </rPr>
          <t>doplnit cenu</t>
        </r>
      </text>
    </comment>
    <comment ref="H57" authorId="0">
      <text>
        <r>
          <rPr>
            <b/>
            <sz val="9"/>
            <rFont val="Tahoma"/>
            <family val="2"/>
          </rPr>
          <t>doplnit cenu</t>
        </r>
      </text>
    </comment>
    <comment ref="H58" authorId="0">
      <text>
        <r>
          <rPr>
            <b/>
            <sz val="9"/>
            <rFont val="Tahoma"/>
            <family val="2"/>
          </rPr>
          <t>doplnit cenu</t>
        </r>
      </text>
    </comment>
    <comment ref="H59" authorId="0">
      <text>
        <r>
          <rPr>
            <b/>
            <sz val="9"/>
            <rFont val="Tahoma"/>
            <family val="2"/>
          </rPr>
          <t>doplnit cenu</t>
        </r>
      </text>
    </comment>
    <comment ref="G62" authorId="0">
      <text>
        <r>
          <rPr>
            <b/>
            <sz val="9"/>
            <rFont val="Tahoma"/>
            <family val="2"/>
          </rPr>
          <t>doplnit cenu</t>
        </r>
      </text>
    </comment>
    <comment ref="H62" authorId="0">
      <text>
        <r>
          <rPr>
            <b/>
            <sz val="9"/>
            <rFont val="Tahoma"/>
            <family val="2"/>
          </rPr>
          <t>doplnit cenu</t>
        </r>
      </text>
    </comment>
    <comment ref="G63" authorId="0">
      <text>
        <r>
          <rPr>
            <b/>
            <sz val="9"/>
            <rFont val="Tahoma"/>
            <family val="2"/>
          </rPr>
          <t>doplnit cenu</t>
        </r>
      </text>
    </comment>
    <comment ref="H63" authorId="0">
      <text>
        <r>
          <rPr>
            <b/>
            <sz val="9"/>
            <rFont val="Tahoma"/>
            <family val="2"/>
          </rPr>
          <t>doplnit cenu</t>
        </r>
      </text>
    </comment>
    <comment ref="G64" authorId="0">
      <text>
        <r>
          <rPr>
            <b/>
            <sz val="9"/>
            <rFont val="Tahoma"/>
            <family val="2"/>
          </rPr>
          <t>doplnit cenu</t>
        </r>
      </text>
    </comment>
    <comment ref="H64" authorId="0">
      <text>
        <r>
          <rPr>
            <b/>
            <sz val="9"/>
            <rFont val="Tahoma"/>
            <family val="2"/>
          </rPr>
          <t>doplnit cenu</t>
        </r>
      </text>
    </comment>
    <comment ref="G65" authorId="0">
      <text>
        <r>
          <rPr>
            <b/>
            <sz val="9"/>
            <rFont val="Tahoma"/>
            <family val="2"/>
          </rPr>
          <t>doplnit cenu</t>
        </r>
      </text>
    </comment>
    <comment ref="H65" authorId="0">
      <text>
        <r>
          <rPr>
            <b/>
            <sz val="9"/>
            <rFont val="Tahoma"/>
            <family val="2"/>
          </rPr>
          <t>doplnit cenu</t>
        </r>
      </text>
    </comment>
    <comment ref="G67" authorId="0">
      <text>
        <r>
          <rPr>
            <b/>
            <sz val="9"/>
            <rFont val="Tahoma"/>
            <family val="2"/>
          </rPr>
          <t>doplnit cenu</t>
        </r>
      </text>
    </comment>
    <comment ref="H67" authorId="0">
      <text>
        <r>
          <rPr>
            <b/>
            <sz val="9"/>
            <rFont val="Tahoma"/>
            <family val="2"/>
          </rPr>
          <t>doplnit cenu</t>
        </r>
      </text>
    </comment>
    <comment ref="G68" authorId="0">
      <text>
        <r>
          <rPr>
            <b/>
            <sz val="9"/>
            <rFont val="Tahoma"/>
            <family val="2"/>
          </rPr>
          <t>doplnit cenu</t>
        </r>
      </text>
    </comment>
    <comment ref="H68" authorId="0">
      <text>
        <r>
          <rPr>
            <b/>
            <sz val="9"/>
            <rFont val="Tahoma"/>
            <family val="2"/>
          </rPr>
          <t>doplnit cenu</t>
        </r>
      </text>
    </comment>
    <comment ref="G69" authorId="0">
      <text>
        <r>
          <rPr>
            <b/>
            <sz val="9"/>
            <rFont val="Tahoma"/>
            <family val="2"/>
          </rPr>
          <t>doplnit cenu</t>
        </r>
      </text>
    </comment>
    <comment ref="H69" authorId="0">
      <text>
        <r>
          <rPr>
            <b/>
            <sz val="9"/>
            <rFont val="Tahoma"/>
            <family val="2"/>
          </rPr>
          <t>doplnit cenu</t>
        </r>
      </text>
    </comment>
    <comment ref="G70" authorId="0">
      <text>
        <r>
          <rPr>
            <b/>
            <sz val="9"/>
            <rFont val="Tahoma"/>
            <family val="2"/>
          </rPr>
          <t>doplnit cenu</t>
        </r>
      </text>
    </comment>
    <comment ref="H70" authorId="0">
      <text>
        <r>
          <rPr>
            <b/>
            <sz val="9"/>
            <rFont val="Tahoma"/>
            <family val="2"/>
          </rPr>
          <t>doplnit cenu</t>
        </r>
      </text>
    </comment>
    <comment ref="G71" authorId="0">
      <text>
        <r>
          <rPr>
            <b/>
            <sz val="9"/>
            <rFont val="Tahoma"/>
            <family val="2"/>
          </rPr>
          <t>doplnit cenu</t>
        </r>
      </text>
    </comment>
    <comment ref="H71" authorId="0">
      <text>
        <r>
          <rPr>
            <b/>
            <sz val="9"/>
            <rFont val="Tahoma"/>
            <family val="2"/>
          </rPr>
          <t>doplnit cenu</t>
        </r>
      </text>
    </comment>
    <comment ref="G72" authorId="0">
      <text>
        <r>
          <rPr>
            <b/>
            <sz val="9"/>
            <rFont val="Tahoma"/>
            <family val="2"/>
          </rPr>
          <t>doplnit cenu</t>
        </r>
      </text>
    </comment>
    <comment ref="H72" authorId="0">
      <text>
        <r>
          <rPr>
            <b/>
            <sz val="9"/>
            <rFont val="Tahoma"/>
            <family val="2"/>
          </rPr>
          <t>doplnit cenu</t>
        </r>
      </text>
    </comment>
    <comment ref="G73" authorId="0">
      <text>
        <r>
          <rPr>
            <b/>
            <sz val="9"/>
            <rFont val="Tahoma"/>
            <family val="2"/>
          </rPr>
          <t>doplnit cenu</t>
        </r>
      </text>
    </comment>
    <comment ref="H73" authorId="0">
      <text>
        <r>
          <rPr>
            <b/>
            <sz val="9"/>
            <rFont val="Tahoma"/>
            <family val="2"/>
          </rPr>
          <t>doplnit cenu</t>
        </r>
      </text>
    </comment>
    <comment ref="G74" authorId="0">
      <text>
        <r>
          <rPr>
            <b/>
            <sz val="9"/>
            <rFont val="Tahoma"/>
            <family val="2"/>
          </rPr>
          <t>doplnit cenu</t>
        </r>
      </text>
    </comment>
    <comment ref="H74" authorId="0">
      <text>
        <r>
          <rPr>
            <b/>
            <sz val="9"/>
            <rFont val="Tahoma"/>
            <family val="2"/>
          </rPr>
          <t>doplnit cenu</t>
        </r>
      </text>
    </comment>
    <comment ref="G75" authorId="0">
      <text>
        <r>
          <rPr>
            <b/>
            <sz val="9"/>
            <rFont val="Tahoma"/>
            <family val="2"/>
          </rPr>
          <t>doplnit cenu</t>
        </r>
      </text>
    </comment>
    <comment ref="H75" authorId="0">
      <text>
        <r>
          <rPr>
            <b/>
            <sz val="9"/>
            <rFont val="Tahoma"/>
            <family val="2"/>
          </rPr>
          <t>doplnit cenu</t>
        </r>
      </text>
    </comment>
    <comment ref="G78" authorId="0">
      <text>
        <r>
          <rPr>
            <b/>
            <sz val="9"/>
            <rFont val="Tahoma"/>
            <family val="2"/>
          </rPr>
          <t>doplnit cenu</t>
        </r>
      </text>
    </comment>
    <comment ref="H78" authorId="0">
      <text>
        <r>
          <rPr>
            <b/>
            <sz val="9"/>
            <rFont val="Tahoma"/>
            <family val="2"/>
          </rPr>
          <t>doplnit cenu</t>
        </r>
      </text>
    </comment>
    <comment ref="G79" authorId="0">
      <text>
        <r>
          <rPr>
            <b/>
            <sz val="9"/>
            <rFont val="Tahoma"/>
            <family val="2"/>
          </rPr>
          <t>doplnit cenu</t>
        </r>
      </text>
    </comment>
    <comment ref="H79" authorId="0">
      <text>
        <r>
          <rPr>
            <b/>
            <sz val="9"/>
            <rFont val="Tahoma"/>
            <family val="2"/>
          </rPr>
          <t>doplnit cenu</t>
        </r>
      </text>
    </comment>
    <comment ref="G80" authorId="0">
      <text>
        <r>
          <rPr>
            <b/>
            <sz val="9"/>
            <rFont val="Tahoma"/>
            <family val="2"/>
          </rPr>
          <t>doplnit cenu</t>
        </r>
      </text>
    </comment>
    <comment ref="H80" authorId="0">
      <text>
        <r>
          <rPr>
            <b/>
            <sz val="9"/>
            <rFont val="Tahoma"/>
            <family val="2"/>
          </rPr>
          <t>doplnit cenu</t>
        </r>
      </text>
    </comment>
    <comment ref="G89" authorId="0">
      <text>
        <r>
          <rPr>
            <b/>
            <sz val="9"/>
            <rFont val="Tahoma"/>
            <family val="2"/>
          </rPr>
          <t>doplnit cenu</t>
        </r>
      </text>
    </comment>
    <comment ref="G90" authorId="0">
      <text>
        <r>
          <rPr>
            <b/>
            <sz val="9"/>
            <rFont val="Tahoma"/>
            <family val="2"/>
          </rPr>
          <t>doplnit cenu</t>
        </r>
      </text>
    </comment>
    <comment ref="G91" authorId="0">
      <text>
        <r>
          <rPr>
            <b/>
            <sz val="9"/>
            <rFont val="Tahoma"/>
            <family val="2"/>
          </rPr>
          <t>doplnit cenu</t>
        </r>
      </text>
    </comment>
    <comment ref="G92" authorId="0">
      <text>
        <r>
          <rPr>
            <b/>
            <sz val="9"/>
            <rFont val="Tahoma"/>
            <family val="2"/>
          </rPr>
          <t>doplnit cenu</t>
        </r>
      </text>
    </comment>
    <comment ref="G94" authorId="0">
      <text>
        <r>
          <rPr>
            <b/>
            <sz val="9"/>
            <rFont val="Tahoma"/>
            <family val="2"/>
          </rPr>
          <t>doplnit cenu</t>
        </r>
      </text>
    </comment>
    <comment ref="I51" authorId="0">
      <text>
        <r>
          <rPr>
            <b/>
            <sz val="9"/>
            <rFont val="Tahoma"/>
            <family val="2"/>
          </rPr>
          <t>doplnit cenu</t>
        </r>
      </text>
    </comment>
    <comment ref="I54" authorId="0">
      <text>
        <r>
          <rPr>
            <b/>
            <sz val="9"/>
            <rFont val="Tahoma"/>
            <family val="2"/>
          </rPr>
          <t>doplnit cenu</t>
        </r>
      </text>
    </comment>
    <comment ref="I55" authorId="0">
      <text>
        <r>
          <rPr>
            <b/>
            <sz val="9"/>
            <rFont val="Tahoma"/>
            <family val="2"/>
          </rPr>
          <t>doplnit cenu</t>
        </r>
      </text>
    </comment>
    <comment ref="F106" authorId="0">
      <text>
        <r>
          <rPr>
            <b/>
            <sz val="9"/>
            <rFont val="Tahoma"/>
            <family val="2"/>
          </rPr>
          <t>doplnit cenu</t>
        </r>
      </text>
    </comment>
    <comment ref="F107" authorId="0">
      <text>
        <r>
          <rPr>
            <b/>
            <sz val="9"/>
            <rFont val="Tahoma"/>
            <family val="2"/>
          </rPr>
          <t>doplnit cenu</t>
        </r>
      </text>
    </comment>
    <comment ref="F108" authorId="0">
      <text>
        <r>
          <rPr>
            <b/>
            <sz val="9"/>
            <rFont val="Tahoma"/>
            <family val="2"/>
          </rPr>
          <t>doplnit cenu</t>
        </r>
      </text>
    </comment>
    <comment ref="I40" authorId="0">
      <text>
        <r>
          <rPr>
            <b/>
            <sz val="9"/>
            <rFont val="Tahoma"/>
            <family val="2"/>
          </rPr>
          <t>NEVYPLŇOVAT!</t>
        </r>
      </text>
    </comment>
    <comment ref="I41" authorId="0">
      <text>
        <r>
          <rPr>
            <b/>
            <sz val="9"/>
            <rFont val="Tahoma"/>
            <family val="2"/>
          </rPr>
          <t>NEVYPLŇOVAT!</t>
        </r>
      </text>
    </comment>
    <comment ref="I42" authorId="0">
      <text>
        <r>
          <rPr>
            <b/>
            <sz val="9"/>
            <rFont val="Tahoma"/>
            <family val="2"/>
          </rPr>
          <t>NEVYPLŇOVAT!</t>
        </r>
      </text>
    </comment>
    <comment ref="I44" authorId="0">
      <text>
        <r>
          <rPr>
            <b/>
            <sz val="9"/>
            <rFont val="Tahoma"/>
            <family val="2"/>
          </rPr>
          <t>NEVYPLŇOVAT!</t>
        </r>
      </text>
    </comment>
    <comment ref="I45" authorId="0">
      <text>
        <r>
          <rPr>
            <b/>
            <sz val="9"/>
            <rFont val="Tahoma"/>
            <family val="2"/>
          </rPr>
          <t>NEVYPLŇOVAT!</t>
        </r>
      </text>
    </comment>
    <comment ref="I47" authorId="0">
      <text>
        <r>
          <rPr>
            <b/>
            <sz val="9"/>
            <rFont val="Tahoma"/>
            <family val="2"/>
          </rPr>
          <t>NEVYPLŇOVAT!</t>
        </r>
      </text>
    </comment>
    <comment ref="I48" authorId="0">
      <text>
        <r>
          <rPr>
            <b/>
            <sz val="9"/>
            <rFont val="Tahoma"/>
            <family val="2"/>
          </rPr>
          <t>NEVYPLŇOVAT!</t>
        </r>
      </text>
    </comment>
    <comment ref="I49" authorId="0">
      <text>
        <r>
          <rPr>
            <b/>
            <sz val="9"/>
            <rFont val="Tahoma"/>
            <family val="2"/>
          </rPr>
          <t>NEVYPLŇOVAT!</t>
        </r>
      </text>
    </comment>
    <comment ref="I50" authorId="0">
      <text>
        <r>
          <rPr>
            <b/>
            <sz val="9"/>
            <rFont val="Tahoma"/>
            <family val="2"/>
          </rPr>
          <t>NEVYPLŇOVAT!</t>
        </r>
      </text>
    </comment>
    <comment ref="I52" authorId="0">
      <text>
        <r>
          <rPr>
            <b/>
            <sz val="9"/>
            <rFont val="Tahoma"/>
            <family val="2"/>
          </rPr>
          <t>NEVYPLŇOVAT!</t>
        </r>
      </text>
    </comment>
    <comment ref="I53" authorId="0">
      <text>
        <r>
          <rPr>
            <b/>
            <sz val="9"/>
            <rFont val="Tahoma"/>
            <family val="2"/>
          </rPr>
          <t>NEVYPLŇOVAT!</t>
        </r>
      </text>
    </comment>
    <comment ref="I56" authorId="0">
      <text>
        <r>
          <rPr>
            <b/>
            <sz val="9"/>
            <rFont val="Tahoma"/>
            <family val="2"/>
          </rPr>
          <t>NEVYPLŇOVAT!</t>
        </r>
      </text>
    </comment>
    <comment ref="I57" authorId="0">
      <text>
        <r>
          <rPr>
            <b/>
            <sz val="9"/>
            <rFont val="Tahoma"/>
            <family val="2"/>
          </rPr>
          <t>NEVYPLŇOVAT!</t>
        </r>
      </text>
    </comment>
    <comment ref="I58" authorId="0">
      <text>
        <r>
          <rPr>
            <b/>
            <sz val="9"/>
            <rFont val="Tahoma"/>
            <family val="2"/>
          </rPr>
          <t>NEVYPLŇOVAT!</t>
        </r>
      </text>
    </comment>
    <comment ref="I59" authorId="0">
      <text>
        <r>
          <rPr>
            <b/>
            <sz val="9"/>
            <rFont val="Tahoma"/>
            <family val="2"/>
          </rPr>
          <t>NEVYPLŇOVAT!</t>
        </r>
      </text>
    </comment>
    <comment ref="I60" authorId="0">
      <text>
        <r>
          <rPr>
            <b/>
            <sz val="9"/>
            <rFont val="Tahoma"/>
            <family val="2"/>
          </rPr>
          <t>NEVYPLŇOVAT!</t>
        </r>
      </text>
    </comment>
    <comment ref="I62" authorId="0">
      <text>
        <r>
          <rPr>
            <b/>
            <sz val="9"/>
            <rFont val="Tahoma"/>
            <family val="2"/>
          </rPr>
          <t>NEVYPLŇOVAT!</t>
        </r>
      </text>
    </comment>
    <comment ref="I67" authorId="0">
      <text>
        <r>
          <rPr>
            <b/>
            <sz val="9"/>
            <rFont val="Tahoma"/>
            <family val="2"/>
          </rPr>
          <t>NEVYPLŇOVAT!</t>
        </r>
      </text>
    </comment>
    <comment ref="I69" authorId="0">
      <text>
        <r>
          <rPr>
            <b/>
            <sz val="9"/>
            <rFont val="Tahoma"/>
            <family val="2"/>
          </rPr>
          <t>NEVYPLŇOVAT!</t>
        </r>
      </text>
    </comment>
    <comment ref="I70" authorId="0">
      <text>
        <r>
          <rPr>
            <b/>
            <sz val="9"/>
            <rFont val="Tahoma"/>
            <family val="2"/>
          </rPr>
          <t>NEVYPLŇOVAT!</t>
        </r>
      </text>
    </comment>
    <comment ref="I71" authorId="0">
      <text>
        <r>
          <rPr>
            <b/>
            <sz val="9"/>
            <rFont val="Tahoma"/>
            <family val="2"/>
          </rPr>
          <t>NEVYPLŇOVAT!</t>
        </r>
      </text>
    </comment>
    <comment ref="I72" authorId="0">
      <text>
        <r>
          <rPr>
            <b/>
            <sz val="9"/>
            <rFont val="Tahoma"/>
            <family val="2"/>
          </rPr>
          <t>NEVYPLŇOVAT!</t>
        </r>
      </text>
    </comment>
    <comment ref="I73" authorId="0">
      <text>
        <r>
          <rPr>
            <b/>
            <sz val="9"/>
            <rFont val="Tahoma"/>
            <family val="2"/>
          </rPr>
          <t>NEVYPLŇOVAT!</t>
        </r>
      </text>
    </comment>
    <comment ref="I74" authorId="0">
      <text>
        <r>
          <rPr>
            <b/>
            <sz val="9"/>
            <rFont val="Tahoma"/>
            <family val="2"/>
          </rPr>
          <t>NEVYPLŇOVAT!</t>
        </r>
      </text>
    </comment>
    <comment ref="I75" authorId="0">
      <text>
        <r>
          <rPr>
            <b/>
            <sz val="9"/>
            <rFont val="Tahoma"/>
            <family val="2"/>
          </rPr>
          <t>NEVYPLŇOVAT!</t>
        </r>
      </text>
    </comment>
    <comment ref="I78" authorId="0">
      <text>
        <r>
          <rPr>
            <b/>
            <sz val="9"/>
            <rFont val="Tahoma"/>
            <family val="2"/>
          </rPr>
          <t>NEVYPLŇOVAT!</t>
        </r>
      </text>
    </comment>
    <comment ref="I79" authorId="0">
      <text>
        <r>
          <rPr>
            <b/>
            <sz val="9"/>
            <rFont val="Tahoma"/>
            <family val="2"/>
          </rPr>
          <t>NEVYPLŇOVAT!</t>
        </r>
      </text>
    </comment>
    <comment ref="I80" authorId="0">
      <text>
        <r>
          <rPr>
            <b/>
            <sz val="9"/>
            <rFont val="Tahoma"/>
            <family val="2"/>
          </rPr>
          <t>NEVYPLŇOVAT!</t>
        </r>
      </text>
    </comment>
    <comment ref="I89" authorId="0">
      <text>
        <r>
          <rPr>
            <b/>
            <sz val="9"/>
            <rFont val="Tahoma"/>
            <family val="2"/>
          </rPr>
          <t>NEVYPLŇOVAT!</t>
        </r>
      </text>
    </comment>
    <comment ref="I90" authorId="0">
      <text>
        <r>
          <rPr>
            <b/>
            <sz val="9"/>
            <rFont val="Tahoma"/>
            <family val="2"/>
          </rPr>
          <t>NEVYPLŇOVAT!</t>
        </r>
      </text>
    </comment>
    <comment ref="I91" authorId="0">
      <text>
        <r>
          <rPr>
            <b/>
            <sz val="9"/>
            <rFont val="Tahoma"/>
            <family val="2"/>
          </rPr>
          <t>NEVYPLŇOVAT!</t>
        </r>
      </text>
    </comment>
    <comment ref="I92" authorId="0">
      <text>
        <r>
          <rPr>
            <b/>
            <sz val="9"/>
            <rFont val="Tahoma"/>
            <family val="2"/>
          </rPr>
          <t>NEVYPLŇOVAT!</t>
        </r>
      </text>
    </comment>
    <comment ref="I94" authorId="0">
      <text>
        <r>
          <rPr>
            <b/>
            <sz val="9"/>
            <rFont val="Tahoma"/>
            <family val="2"/>
          </rPr>
          <t>NEVYPLŇOVAT!</t>
        </r>
      </text>
    </comment>
    <comment ref="G60" authorId="0">
      <text>
        <r>
          <rPr>
            <b/>
            <sz val="9"/>
            <rFont val="Tahoma"/>
            <family val="2"/>
          </rPr>
          <t>NEVYPLŇOVAT!</t>
        </r>
      </text>
    </comment>
    <comment ref="H60" authorId="0">
      <text>
        <r>
          <rPr>
            <b/>
            <sz val="9"/>
            <rFont val="Tahoma"/>
            <family val="2"/>
          </rPr>
          <t>NEVYPLŇOVAT!</t>
        </r>
      </text>
    </comment>
    <comment ref="H89" authorId="0">
      <text>
        <r>
          <rPr>
            <b/>
            <sz val="9"/>
            <rFont val="Tahoma"/>
            <family val="2"/>
          </rPr>
          <t>NEVYPLŇOVAT!</t>
        </r>
      </text>
    </comment>
    <comment ref="H90" authorId="0">
      <text>
        <r>
          <rPr>
            <b/>
            <sz val="9"/>
            <rFont val="Tahoma"/>
            <family val="2"/>
          </rPr>
          <t>NEVYPLŇOVAT!</t>
        </r>
      </text>
    </comment>
    <comment ref="H91" authorId="0">
      <text>
        <r>
          <rPr>
            <b/>
            <sz val="9"/>
            <rFont val="Tahoma"/>
            <family val="2"/>
          </rPr>
          <t>NEVYPLŇOVAT!</t>
        </r>
      </text>
    </comment>
    <comment ref="H92" authorId="0">
      <text>
        <r>
          <rPr>
            <b/>
            <sz val="9"/>
            <rFont val="Tahoma"/>
            <family val="2"/>
          </rPr>
          <t>NEVYPLŇOVAT!</t>
        </r>
      </text>
    </comment>
    <comment ref="F128" authorId="0">
      <text>
        <r>
          <rPr>
            <b/>
            <sz val="9"/>
            <rFont val="Tahoma"/>
            <family val="2"/>
          </rPr>
          <t>TUTO VÝSLEDNOUT CENU PŘENÉST DO KRYCÍHO LISTU NABÍDKY JAKO CENU HODNOCENOU</t>
        </r>
      </text>
    </comment>
    <comment ref="F43" authorId="1">
      <text>
        <r>
          <rPr>
            <b/>
            <sz val="9"/>
            <rFont val="Tahoma"/>
            <family val="2"/>
          </rPr>
          <t>NEVYPLŃOVAT</t>
        </r>
      </text>
    </comment>
    <comment ref="H43" authorId="1">
      <text>
        <r>
          <rPr>
            <b/>
            <sz val="9"/>
            <rFont val="Tahoma"/>
            <family val="2"/>
          </rPr>
          <t>NEVYPLŇOVAT</t>
        </r>
        <r>
          <rPr>
            <sz val="9"/>
            <rFont val="Tahoma"/>
            <family val="2"/>
          </rPr>
          <t xml:space="preserve">
</t>
        </r>
      </text>
    </comment>
    <comment ref="I43" authorId="1">
      <text>
        <r>
          <rPr>
            <b/>
            <sz val="9"/>
            <rFont val="Tahoma"/>
            <family val="2"/>
          </rPr>
          <t>NEVYPLŇOVAT</t>
        </r>
        <r>
          <rPr>
            <sz val="9"/>
            <rFont val="Tahoma"/>
            <family val="2"/>
          </rPr>
          <t xml:space="preserve">
</t>
        </r>
      </text>
    </comment>
    <comment ref="G43" authorId="1">
      <text>
        <r>
          <rPr>
            <b/>
            <sz val="9"/>
            <rFont val="Tahoma"/>
            <family val="2"/>
          </rPr>
          <t>doplnit cenu</t>
        </r>
        <r>
          <rPr>
            <sz val="9"/>
            <rFont val="Tahoma"/>
            <family val="2"/>
          </rPr>
          <t xml:space="preserve">
</t>
        </r>
      </text>
    </comment>
    <comment ref="G46" authorId="1">
      <text>
        <r>
          <rPr>
            <b/>
            <sz val="9"/>
            <rFont val="Tahoma"/>
            <family val="2"/>
          </rPr>
          <t>doplnit cenu</t>
        </r>
        <r>
          <rPr>
            <sz val="9"/>
            <rFont val="Tahoma"/>
            <family val="2"/>
          </rPr>
          <t xml:space="preserve">
</t>
        </r>
      </text>
    </comment>
    <comment ref="F46" authorId="1">
      <text>
        <r>
          <rPr>
            <b/>
            <sz val="9"/>
            <rFont val="Tahoma"/>
            <family val="2"/>
          </rPr>
          <t xml:space="preserve">NEVYPLŇOVAT
</t>
        </r>
        <r>
          <rPr>
            <sz val="9"/>
            <rFont val="Tahoma"/>
            <family val="2"/>
          </rPr>
          <t xml:space="preserve">
</t>
        </r>
      </text>
    </comment>
    <comment ref="I46" authorId="0">
      <text>
        <r>
          <rPr>
            <b/>
            <sz val="9"/>
            <rFont val="Tahoma"/>
            <family val="2"/>
          </rPr>
          <t>NEVYPLŇOVAT!</t>
        </r>
      </text>
    </comment>
    <comment ref="H46" authorId="1">
      <text>
        <r>
          <rPr>
            <b/>
            <sz val="9"/>
            <rFont val="Tahoma"/>
            <family val="2"/>
          </rPr>
          <t>NEVYPLŇOVAT</t>
        </r>
        <r>
          <rPr>
            <sz val="9"/>
            <rFont val="Tahoma"/>
            <family val="2"/>
          </rPr>
          <t xml:space="preserve">
</t>
        </r>
      </text>
    </comment>
    <comment ref="F61" authorId="0">
      <text>
        <r>
          <rPr>
            <b/>
            <sz val="9"/>
            <rFont val="Tahoma"/>
            <family val="2"/>
          </rPr>
          <t>NEVYPLŇOVAT!</t>
        </r>
      </text>
    </comment>
    <comment ref="G61" authorId="0">
      <text>
        <r>
          <rPr>
            <b/>
            <sz val="9"/>
            <rFont val="Tahoma"/>
            <family val="2"/>
          </rPr>
          <t>NEVYPLŇOVAT!</t>
        </r>
      </text>
    </comment>
    <comment ref="H61" authorId="0">
      <text>
        <r>
          <rPr>
            <b/>
            <sz val="9"/>
            <rFont val="Tahoma"/>
            <family val="2"/>
          </rPr>
          <t>NEVYPLŇOVAT!</t>
        </r>
      </text>
    </comment>
    <comment ref="I61" authorId="0">
      <text>
        <r>
          <rPr>
            <b/>
            <sz val="9"/>
            <rFont val="Tahoma"/>
            <family val="2"/>
          </rPr>
          <t>NEVYPLŇOVAT!</t>
        </r>
      </text>
    </comment>
    <comment ref="I64" authorId="0">
      <text>
        <r>
          <rPr>
            <b/>
            <sz val="9"/>
            <rFont val="Tahoma"/>
            <family val="2"/>
          </rPr>
          <t>NEVYPLŇOVAT!</t>
        </r>
      </text>
    </comment>
    <comment ref="I65" authorId="0">
      <text>
        <r>
          <rPr>
            <b/>
            <sz val="9"/>
            <rFont val="Tahoma"/>
            <family val="2"/>
          </rPr>
          <t>NEVYPLŇOVAT!</t>
        </r>
      </text>
    </comment>
    <comment ref="I68" authorId="0">
      <text>
        <r>
          <rPr>
            <b/>
            <sz val="9"/>
            <rFont val="Tahoma"/>
            <family val="2"/>
          </rPr>
          <t>NEVYPLŇOVAT!</t>
        </r>
      </text>
    </comment>
    <comment ref="I63" authorId="0">
      <text>
        <r>
          <rPr>
            <b/>
            <sz val="9"/>
            <rFont val="Tahoma"/>
            <family val="2"/>
          </rPr>
          <t>doplnit cenu</t>
        </r>
      </text>
    </comment>
    <comment ref="I66" authorId="0">
      <text>
        <r>
          <rPr>
            <b/>
            <sz val="9"/>
            <rFont val="Tahoma"/>
            <family val="2"/>
          </rPr>
          <t>doplnit cenu</t>
        </r>
      </text>
    </comment>
    <comment ref="G81" authorId="0">
      <text>
        <r>
          <rPr>
            <b/>
            <sz val="9"/>
            <rFont val="Tahoma"/>
            <family val="2"/>
          </rPr>
          <t>doplnit cenu</t>
        </r>
      </text>
    </comment>
    <comment ref="F82" authorId="0">
      <text>
        <r>
          <rPr>
            <b/>
            <sz val="9"/>
            <rFont val="Tahoma"/>
            <family val="2"/>
          </rPr>
          <t>doplnit cenu</t>
        </r>
      </text>
    </comment>
    <comment ref="F81" authorId="0">
      <text>
        <r>
          <rPr>
            <b/>
            <sz val="9"/>
            <rFont val="Tahoma"/>
            <family val="2"/>
          </rPr>
          <t>NEVYPLŇOVAT!</t>
        </r>
      </text>
    </comment>
    <comment ref="H81" authorId="0">
      <text>
        <r>
          <rPr>
            <b/>
            <sz val="9"/>
            <rFont val="Tahoma"/>
            <family val="2"/>
          </rPr>
          <t>NEVYPLŇOVAT!</t>
        </r>
      </text>
    </comment>
    <comment ref="G82" authorId="0">
      <text>
        <r>
          <rPr>
            <b/>
            <sz val="9"/>
            <rFont val="Tahoma"/>
            <family val="2"/>
          </rPr>
          <t>NEVYPLŇOVAT!</t>
        </r>
      </text>
    </comment>
    <comment ref="H82" authorId="0">
      <text>
        <r>
          <rPr>
            <b/>
            <sz val="9"/>
            <rFont val="Tahoma"/>
            <family val="2"/>
          </rPr>
          <t>NEVYPLŇOVAT!</t>
        </r>
      </text>
    </comment>
    <comment ref="I81" authorId="0">
      <text>
        <r>
          <rPr>
            <b/>
            <sz val="9"/>
            <rFont val="Tahoma"/>
            <family val="2"/>
          </rPr>
          <t>NEVYPLŇOVAT!</t>
        </r>
      </text>
    </comment>
    <comment ref="I82" authorId="0">
      <text>
        <r>
          <rPr>
            <b/>
            <sz val="9"/>
            <rFont val="Tahoma"/>
            <family val="2"/>
          </rPr>
          <t>NEVYPLŇOVAT!</t>
        </r>
      </text>
    </comment>
    <comment ref="F83" authorId="0">
      <text>
        <r>
          <rPr>
            <b/>
            <sz val="9"/>
            <rFont val="Tahoma"/>
            <family val="2"/>
          </rPr>
          <t>doplnit cenu</t>
        </r>
      </text>
    </comment>
    <comment ref="F84" authorId="0">
      <text>
        <r>
          <rPr>
            <b/>
            <sz val="9"/>
            <rFont val="Tahoma"/>
            <family val="2"/>
          </rPr>
          <t>doplnit cenu</t>
        </r>
      </text>
    </comment>
    <comment ref="G84" authorId="0">
      <text>
        <r>
          <rPr>
            <b/>
            <sz val="9"/>
            <rFont val="Tahoma"/>
            <family val="2"/>
          </rPr>
          <t>doplnit cenu</t>
        </r>
      </text>
    </comment>
    <comment ref="H84" authorId="0">
      <text>
        <r>
          <rPr>
            <b/>
            <sz val="9"/>
            <rFont val="Tahoma"/>
            <family val="2"/>
          </rPr>
          <t>doplnit cenu</t>
        </r>
      </text>
    </comment>
    <comment ref="I84" authorId="0">
      <text>
        <r>
          <rPr>
            <b/>
            <sz val="9"/>
            <rFont val="Tahoma"/>
            <family val="2"/>
          </rPr>
          <t>doplnit cenu</t>
        </r>
      </text>
    </comment>
    <comment ref="F85" authorId="0">
      <text>
        <r>
          <rPr>
            <b/>
            <sz val="9"/>
            <rFont val="Tahoma"/>
            <family val="2"/>
          </rPr>
          <t>doplnit cenu</t>
        </r>
      </text>
    </comment>
    <comment ref="G85" authorId="0">
      <text>
        <r>
          <rPr>
            <b/>
            <sz val="9"/>
            <rFont val="Tahoma"/>
            <family val="2"/>
          </rPr>
          <t>doplnit cenu</t>
        </r>
      </text>
    </comment>
    <comment ref="H85" authorId="0">
      <text>
        <r>
          <rPr>
            <b/>
            <sz val="9"/>
            <rFont val="Tahoma"/>
            <family val="2"/>
          </rPr>
          <t>doplnit cenu</t>
        </r>
      </text>
    </comment>
    <comment ref="I85" authorId="0">
      <text>
        <r>
          <rPr>
            <b/>
            <sz val="9"/>
            <rFont val="Tahoma"/>
            <family val="2"/>
          </rPr>
          <t>doplnit cenu</t>
        </r>
      </text>
    </comment>
    <comment ref="F86" authorId="0">
      <text>
        <r>
          <rPr>
            <b/>
            <sz val="9"/>
            <rFont val="Tahoma"/>
            <family val="2"/>
          </rPr>
          <t>doplnit cenu</t>
        </r>
      </text>
    </comment>
    <comment ref="G86" authorId="0">
      <text>
        <r>
          <rPr>
            <b/>
            <sz val="9"/>
            <rFont val="Tahoma"/>
            <family val="2"/>
          </rPr>
          <t>doplnit cenu</t>
        </r>
      </text>
    </comment>
    <comment ref="H86" authorId="0">
      <text>
        <r>
          <rPr>
            <b/>
            <sz val="9"/>
            <rFont val="Tahoma"/>
            <family val="2"/>
          </rPr>
          <t>doplnit cenu</t>
        </r>
      </text>
    </comment>
    <comment ref="I86" authorId="0">
      <text>
        <r>
          <rPr>
            <b/>
            <sz val="9"/>
            <rFont val="Tahoma"/>
            <family val="2"/>
          </rPr>
          <t>doplnit cenu</t>
        </r>
      </text>
    </comment>
    <comment ref="G87" authorId="0">
      <text>
        <r>
          <rPr>
            <b/>
            <sz val="9"/>
            <rFont val="Tahoma"/>
            <family val="2"/>
          </rPr>
          <t>doplnit cenu</t>
        </r>
      </text>
    </comment>
    <comment ref="F88" authorId="0">
      <text>
        <r>
          <rPr>
            <b/>
            <sz val="9"/>
            <rFont val="Tahoma"/>
            <family val="2"/>
          </rPr>
          <t>doplnit cenu</t>
        </r>
      </text>
    </comment>
    <comment ref="G88" authorId="0">
      <text>
        <r>
          <rPr>
            <b/>
            <sz val="9"/>
            <rFont val="Tahoma"/>
            <family val="2"/>
          </rPr>
          <t>doplnit cenu</t>
        </r>
      </text>
    </comment>
    <comment ref="G83" authorId="0">
      <text>
        <r>
          <rPr>
            <b/>
            <sz val="9"/>
            <rFont val="Tahoma"/>
            <family val="2"/>
          </rPr>
          <t>NEVYPLŇOVAT!</t>
        </r>
      </text>
    </comment>
    <comment ref="H83" authorId="0">
      <text>
        <r>
          <rPr>
            <b/>
            <sz val="9"/>
            <rFont val="Tahoma"/>
            <family val="2"/>
          </rPr>
          <t>NEVYPLŇOVAT!</t>
        </r>
      </text>
    </comment>
    <comment ref="I83" authorId="0">
      <text>
        <r>
          <rPr>
            <b/>
            <sz val="9"/>
            <rFont val="Tahoma"/>
            <family val="2"/>
          </rPr>
          <t>NEVYPLŇOVAT!</t>
        </r>
      </text>
    </comment>
    <comment ref="H87" authorId="0">
      <text>
        <r>
          <rPr>
            <b/>
            <sz val="9"/>
            <rFont val="Tahoma"/>
            <family val="2"/>
          </rPr>
          <t>NEVYPLŇOVAT!</t>
        </r>
      </text>
    </comment>
    <comment ref="H88" authorId="0">
      <text>
        <r>
          <rPr>
            <b/>
            <sz val="9"/>
            <rFont val="Tahoma"/>
            <family val="2"/>
          </rPr>
          <t>NEVYPLŇOVAT!</t>
        </r>
      </text>
    </comment>
    <comment ref="I87" authorId="0">
      <text>
        <r>
          <rPr>
            <b/>
            <sz val="9"/>
            <rFont val="Tahoma"/>
            <family val="2"/>
          </rPr>
          <t>NEVYPLŇOVAT!</t>
        </r>
      </text>
    </comment>
    <comment ref="I88" authorId="0">
      <text>
        <r>
          <rPr>
            <b/>
            <sz val="9"/>
            <rFont val="Tahoma"/>
            <family val="2"/>
          </rPr>
          <t>NEVYPLŇOVAT!</t>
        </r>
      </text>
    </comment>
    <comment ref="F87" authorId="0">
      <text>
        <r>
          <rPr>
            <b/>
            <sz val="9"/>
            <rFont val="Tahoma"/>
            <family val="2"/>
          </rPr>
          <t>NEVYPLŇOVAT!</t>
        </r>
      </text>
    </comment>
    <comment ref="H93" authorId="0">
      <text>
        <r>
          <rPr>
            <b/>
            <sz val="9"/>
            <rFont val="Tahoma"/>
            <family val="2"/>
          </rPr>
          <t>NEVYPLŇOVAT!</t>
        </r>
      </text>
    </comment>
    <comment ref="I93" authorId="0">
      <text>
        <r>
          <rPr>
            <b/>
            <sz val="9"/>
            <rFont val="Tahoma"/>
            <family val="2"/>
          </rPr>
          <t>NEVYPLŇOVAT!</t>
        </r>
      </text>
    </comment>
    <comment ref="H94" authorId="0">
      <text>
        <r>
          <rPr>
            <b/>
            <sz val="9"/>
            <rFont val="Tahoma"/>
            <family val="2"/>
          </rPr>
          <t>NEVYPLŇOVAT!</t>
        </r>
      </text>
    </comment>
    <comment ref="F101" authorId="0">
      <text>
        <r>
          <rPr>
            <b/>
            <sz val="9"/>
            <rFont val="Tahoma"/>
            <family val="2"/>
          </rPr>
          <t>doplnit cenu</t>
        </r>
      </text>
    </comment>
    <comment ref="F102" authorId="0">
      <text>
        <r>
          <rPr>
            <b/>
            <sz val="9"/>
            <rFont val="Tahoma"/>
            <family val="2"/>
          </rPr>
          <t>doplnit cenu</t>
        </r>
      </text>
    </comment>
    <comment ref="F103" authorId="0">
      <text>
        <r>
          <rPr>
            <b/>
            <sz val="9"/>
            <rFont val="Tahoma"/>
            <family val="2"/>
          </rPr>
          <t>doplnit cenu</t>
        </r>
      </text>
    </comment>
    <comment ref="F104" authorId="0">
      <text>
        <r>
          <rPr>
            <b/>
            <sz val="9"/>
            <rFont val="Tahoma"/>
            <family val="2"/>
          </rPr>
          <t>doplnit cenu</t>
        </r>
      </text>
    </comment>
    <comment ref="F105" authorId="0">
      <text>
        <r>
          <rPr>
            <b/>
            <sz val="9"/>
            <rFont val="Tahoma"/>
            <family val="2"/>
          </rPr>
          <t>doplnit cenu</t>
        </r>
      </text>
    </comment>
    <comment ref="F109" authorId="0">
      <text>
        <r>
          <rPr>
            <b/>
            <sz val="9"/>
            <rFont val="Tahoma"/>
            <family val="2"/>
          </rPr>
          <t>doplnit cenu</t>
        </r>
      </text>
    </comment>
    <comment ref="G110" authorId="0">
      <text>
        <r>
          <rPr>
            <b/>
            <sz val="9"/>
            <rFont val="Tahoma"/>
            <family val="2"/>
          </rPr>
          <t>doplnit cenu</t>
        </r>
      </text>
    </comment>
    <comment ref="F110" authorId="0">
      <text>
        <r>
          <rPr>
            <b/>
            <sz val="9"/>
            <rFont val="Tahoma"/>
            <family val="2"/>
          </rPr>
          <t>NEVYPLŇOVAT!</t>
        </r>
      </text>
    </comment>
    <comment ref="G101" authorId="0">
      <text>
        <r>
          <rPr>
            <b/>
            <sz val="9"/>
            <rFont val="Tahoma"/>
            <family val="2"/>
          </rPr>
          <t>NEVYPLŇOVAT!</t>
        </r>
      </text>
    </comment>
    <comment ref="G102" authorId="0">
      <text>
        <r>
          <rPr>
            <b/>
            <sz val="9"/>
            <rFont val="Tahoma"/>
            <family val="2"/>
          </rPr>
          <t>NEVYPLŇOVAT!</t>
        </r>
      </text>
    </comment>
    <comment ref="G103" authorId="0">
      <text>
        <r>
          <rPr>
            <b/>
            <sz val="9"/>
            <rFont val="Tahoma"/>
            <family val="2"/>
          </rPr>
          <t>NEVYPLŇOVAT!</t>
        </r>
      </text>
    </comment>
    <comment ref="G104" authorId="0">
      <text>
        <r>
          <rPr>
            <b/>
            <sz val="9"/>
            <rFont val="Tahoma"/>
            <family val="2"/>
          </rPr>
          <t>NEVYPLŇOVAT!</t>
        </r>
      </text>
    </comment>
    <comment ref="G105" authorId="0">
      <text>
        <r>
          <rPr>
            <b/>
            <sz val="9"/>
            <rFont val="Tahoma"/>
            <family val="2"/>
          </rPr>
          <t>NEVYPLŇOVAT!</t>
        </r>
      </text>
    </comment>
    <comment ref="G106" authorId="0">
      <text>
        <r>
          <rPr>
            <b/>
            <sz val="9"/>
            <rFont val="Tahoma"/>
            <family val="2"/>
          </rPr>
          <t>NEVYPLŇOVAT!</t>
        </r>
      </text>
    </comment>
    <comment ref="G107" authorId="0">
      <text>
        <r>
          <rPr>
            <b/>
            <sz val="9"/>
            <rFont val="Tahoma"/>
            <family val="2"/>
          </rPr>
          <t>NEVYPLŇOVAT!</t>
        </r>
      </text>
    </comment>
    <comment ref="G108" authorId="0">
      <text>
        <r>
          <rPr>
            <b/>
            <sz val="9"/>
            <rFont val="Tahoma"/>
            <family val="2"/>
          </rPr>
          <t>NEVYPLŇOVAT!</t>
        </r>
      </text>
    </comment>
    <comment ref="G109" authorId="0">
      <text>
        <r>
          <rPr>
            <b/>
            <sz val="9"/>
            <rFont val="Tahoma"/>
            <family val="2"/>
          </rPr>
          <t>NEVYPLŇOVAT!</t>
        </r>
      </text>
    </comment>
    <comment ref="D120" authorId="0">
      <text>
        <r>
          <rPr>
            <b/>
            <sz val="9"/>
            <rFont val="Tahoma"/>
            <family val="2"/>
          </rPr>
          <t>doplnit cenu</t>
        </r>
      </text>
    </comment>
  </commentList>
</comments>
</file>

<file path=xl/sharedStrings.xml><?xml version="1.0" encoding="utf-8"?>
<sst xmlns="http://schemas.openxmlformats.org/spreadsheetml/2006/main" count="664" uniqueCount="337">
  <si>
    <t>k.území</t>
  </si>
  <si>
    <t>Dolní Líštná</t>
  </si>
  <si>
    <t>p.p.č.</t>
  </si>
  <si>
    <t>1119/2</t>
  </si>
  <si>
    <t>poznámka</t>
  </si>
  <si>
    <t>Konská</t>
  </si>
  <si>
    <t>166/19</t>
  </si>
  <si>
    <t>141/3</t>
  </si>
  <si>
    <r>
      <t>výměra k údržbě m</t>
    </r>
    <r>
      <rPr>
        <b/>
        <vertAlign val="superscript"/>
        <sz val="10"/>
        <rFont val="Arial"/>
        <family val="2"/>
      </rPr>
      <t>2</t>
    </r>
  </si>
  <si>
    <t>1106/2</t>
  </si>
  <si>
    <t>1106/4</t>
  </si>
  <si>
    <t>1105/2</t>
  </si>
  <si>
    <t>1296/3</t>
  </si>
  <si>
    <t>Lyžbice</t>
  </si>
  <si>
    <t>naproti Buriana</t>
  </si>
  <si>
    <t>1009/1</t>
  </si>
  <si>
    <t>2261/2</t>
  </si>
  <si>
    <t>2257/2</t>
  </si>
  <si>
    <t>2317/1</t>
  </si>
  <si>
    <t>1274/1</t>
  </si>
  <si>
    <t>louka</t>
  </si>
  <si>
    <t>Nebory</t>
  </si>
  <si>
    <t>H.Líštná</t>
  </si>
  <si>
    <t>u zbrojnice</t>
  </si>
  <si>
    <t>-</t>
  </si>
  <si>
    <t>2259/1</t>
  </si>
  <si>
    <t>1267/1</t>
  </si>
  <si>
    <t>Oldřichovice u Třince</t>
  </si>
  <si>
    <t>329/1</t>
  </si>
  <si>
    <t>931/1</t>
  </si>
  <si>
    <t>934/4</t>
  </si>
  <si>
    <t>933/2</t>
  </si>
  <si>
    <t>934/6</t>
  </si>
  <si>
    <t>934/5</t>
  </si>
  <si>
    <t>u staré školy</t>
  </si>
  <si>
    <t>část pronajata</t>
  </si>
  <si>
    <t>1088/4</t>
  </si>
  <si>
    <t>u větrníku</t>
  </si>
  <si>
    <t>166/11</t>
  </si>
  <si>
    <t>1269/7</t>
  </si>
  <si>
    <t>val s výsadbami keřů</t>
  </si>
  <si>
    <t>1269/2</t>
  </si>
  <si>
    <t>B. Pozemky určené k údržbě sečí s úklidem a pletí výsadeb</t>
  </si>
  <si>
    <t>lokalita</t>
  </si>
  <si>
    <t>mapový list</t>
  </si>
  <si>
    <t>Č.Puncov</t>
  </si>
  <si>
    <t>512/1</t>
  </si>
  <si>
    <t>512/2</t>
  </si>
  <si>
    <t>512/3</t>
  </si>
  <si>
    <t>chodník z Puncova na Kojkovice</t>
  </si>
  <si>
    <t>258/1</t>
  </si>
  <si>
    <t>258/2</t>
  </si>
  <si>
    <t>zbytkové části mimo zp.plochy</t>
  </si>
  <si>
    <t>louka nad "malometrážkami"</t>
  </si>
  <si>
    <t>310/1</t>
  </si>
  <si>
    <t>311/1</t>
  </si>
  <si>
    <t>308/2</t>
  </si>
  <si>
    <t>svah nad domky</t>
  </si>
  <si>
    <t>1/3 tvoří porost dřevin</t>
  </si>
  <si>
    <t>329/2</t>
  </si>
  <si>
    <t>křížek nad Fridrichem</t>
  </si>
  <si>
    <t>kosí se 1/2</t>
  </si>
  <si>
    <t>naproti křížku</t>
  </si>
  <si>
    <t>435/1</t>
  </si>
  <si>
    <t>449/3</t>
  </si>
  <si>
    <t>val za hřbitovem</t>
  </si>
  <si>
    <t>okolí ČOV u Stavisek pod Novým světem</t>
  </si>
  <si>
    <t>okolí ČOV u Stavisek pod Němcovkou</t>
  </si>
  <si>
    <t>1141/3</t>
  </si>
  <si>
    <t>1293/3</t>
  </si>
  <si>
    <t>"Kozinec"</t>
  </si>
  <si>
    <t>na svahu</t>
  </si>
  <si>
    <t>308/3</t>
  </si>
  <si>
    <t>objekt vodojemu</t>
  </si>
  <si>
    <t>Kojkovice u Třince</t>
  </si>
  <si>
    <t>oplocený objekt s vrty</t>
  </si>
  <si>
    <t>338/2</t>
  </si>
  <si>
    <t>Guty</t>
  </si>
  <si>
    <t>plochy u obytné budovy čp. 227</t>
  </si>
  <si>
    <t>521/2</t>
  </si>
  <si>
    <t>515/3</t>
  </si>
  <si>
    <t>louka pod zbrojnicí</t>
  </si>
  <si>
    <t>126/11</t>
  </si>
  <si>
    <t>za nádražím vlevo</t>
  </si>
  <si>
    <t>126/15</t>
  </si>
  <si>
    <t>vpravo vedle hl.silnice</t>
  </si>
  <si>
    <t>1787/4</t>
  </si>
  <si>
    <t>na svahu je stromořadí třešní</t>
  </si>
  <si>
    <t>141/2</t>
  </si>
  <si>
    <t>166/25</t>
  </si>
  <si>
    <t>166/26</t>
  </si>
  <si>
    <t>166/34</t>
  </si>
  <si>
    <t>166/35</t>
  </si>
  <si>
    <t>166/15</t>
  </si>
  <si>
    <t>166/14</t>
  </si>
  <si>
    <t>okolí nadjezdu - Baliny</t>
  </si>
  <si>
    <t>148/1</t>
  </si>
  <si>
    <t>149/2</t>
  </si>
  <si>
    <t>výsadba keřů</t>
  </si>
  <si>
    <t>1810/6</t>
  </si>
  <si>
    <t>1936/1</t>
  </si>
  <si>
    <t>část tvoří cesta</t>
  </si>
  <si>
    <t>1424/6</t>
  </si>
  <si>
    <t xml:space="preserve">u hřbitova </t>
  </si>
  <si>
    <t>na "dušinci" vlevo a k trafu</t>
  </si>
  <si>
    <t>středem je potůček</t>
  </si>
  <si>
    <t>na "dušinci"</t>
  </si>
  <si>
    <t>lužní porost</t>
  </si>
  <si>
    <t>1270/4</t>
  </si>
  <si>
    <t>1282/5</t>
  </si>
  <si>
    <t>1286/5</t>
  </si>
  <si>
    <t>svah pod silnicí - bez chodníku</t>
  </si>
  <si>
    <t>u odbočky na Guty</t>
  </si>
  <si>
    <t>1070/1</t>
  </si>
  <si>
    <t>za Teslou vlevo</t>
  </si>
  <si>
    <t>u hřbitova</t>
  </si>
  <si>
    <t>okolí pomníku, svah</t>
  </si>
  <si>
    <t>u st.hranice</t>
  </si>
  <si>
    <t>SÚ kolem nové cesty</t>
  </si>
  <si>
    <t>blízko hřbitova</t>
  </si>
  <si>
    <t>Nový svět</t>
  </si>
  <si>
    <t>kolem chodníčku, příkop</t>
  </si>
  <si>
    <r>
      <t>výměra v m</t>
    </r>
    <r>
      <rPr>
        <b/>
        <vertAlign val="superscript"/>
        <sz val="10"/>
        <rFont val="Arial"/>
        <family val="2"/>
      </rPr>
      <t>2</t>
    </r>
  </si>
  <si>
    <t>A. Pozemky určené k údržbě kosením s mulčováním biohmoty a jejím ponecháním na místě, a pletí výsadeb</t>
  </si>
  <si>
    <t>374/2</t>
  </si>
  <si>
    <t>374/3</t>
  </si>
  <si>
    <t>technologický rozpis</t>
  </si>
  <si>
    <t>svah pod komunikací</t>
  </si>
  <si>
    <t>u památníku</t>
  </si>
  <si>
    <t>1821/1</t>
  </si>
  <si>
    <t>444/5</t>
  </si>
  <si>
    <t>1787/3</t>
  </si>
  <si>
    <t>897/2</t>
  </si>
  <si>
    <t>904/2</t>
  </si>
  <si>
    <t>102/2</t>
  </si>
  <si>
    <t>u školy</t>
  </si>
  <si>
    <t>kolem bytovky</t>
  </si>
  <si>
    <t>D.Líštná</t>
  </si>
  <si>
    <t>1034/2</t>
  </si>
  <si>
    <t>louka svažitá</t>
  </si>
  <si>
    <t>126/6</t>
  </si>
  <si>
    <t>126/5</t>
  </si>
  <si>
    <t>podél I/11</t>
  </si>
  <si>
    <t>Podlesí u LINDE</t>
  </si>
  <si>
    <t>Podlesí u koupaliště</t>
  </si>
  <si>
    <t>u býv. MNV</t>
  </si>
  <si>
    <t>kosí se trávník pod stromy a na svahu</t>
  </si>
  <si>
    <t>kosí se 820 m2 louky na svahu</t>
  </si>
  <si>
    <t>kosí se okolí potoka a kolem chodníku</t>
  </si>
  <si>
    <t>kus tvoří násep pro parkování</t>
  </si>
  <si>
    <t>kosí se 2 vyznačené plochy</t>
  </si>
  <si>
    <t>jen zeleň</t>
  </si>
  <si>
    <t>vlevo od hl.silnice - v ploše výsadby keřů</t>
  </si>
  <si>
    <t>vlevo od hl.silnice - osamocená ploška</t>
  </si>
  <si>
    <t>parcela mezi políčky se stromy</t>
  </si>
  <si>
    <t>vpravo od hl.silnice ve šneku a před ním - výsadby keřů a stromů</t>
  </si>
  <si>
    <t>vpravo od hl. silnice za šnekem - podmáčené, část rákosí, část keře a stromy</t>
  </si>
  <si>
    <t xml:space="preserve">vpravo od hl.silnice - výsadby stromů                          </t>
  </si>
  <si>
    <t>ostrůvek mezi cestami, polovina porost</t>
  </si>
  <si>
    <t>pouze vyznačená volně přístupná zeleň</t>
  </si>
  <si>
    <t>porost stromů</t>
  </si>
  <si>
    <t>3x kosení s mulčováním</t>
  </si>
  <si>
    <t>3 x kosení s mulčováním</t>
  </si>
  <si>
    <t>3x pletí keřů</t>
  </si>
  <si>
    <t>Legenda k mapovým listům:</t>
  </si>
  <si>
    <t>3x kosení s úklidem</t>
  </si>
  <si>
    <t>4x kosení s úklidem</t>
  </si>
  <si>
    <t>25 A, B</t>
  </si>
  <si>
    <t>REKAPITULACE NÁKLADŮ</t>
  </si>
  <si>
    <t>za 1. operaci</t>
  </si>
  <si>
    <t>za 2. operaci</t>
  </si>
  <si>
    <t>za 3. operaci</t>
  </si>
  <si>
    <t>Mezisoučty</t>
  </si>
  <si>
    <t>Za provedení 2. operací</t>
  </si>
  <si>
    <t>Za provedení 3. operací</t>
  </si>
  <si>
    <t>DPH</t>
  </si>
  <si>
    <t>1183/7</t>
  </si>
  <si>
    <t>1180/4</t>
  </si>
  <si>
    <t>1179/6</t>
  </si>
  <si>
    <t>loučka</t>
  </si>
  <si>
    <t>vlevo za nádražím</t>
  </si>
  <si>
    <t>mezi SHELL a kruháčem, část za plotem</t>
  </si>
  <si>
    <r>
      <t>pruh za památníkem - kosíme 222 m</t>
    </r>
    <r>
      <rPr>
        <vertAlign val="superscript"/>
        <sz val="10"/>
        <rFont val="Arial"/>
        <family val="2"/>
      </rPr>
      <t>2</t>
    </r>
  </si>
  <si>
    <t>kolem stromků nutné ruční dokosení s úklidem</t>
  </si>
  <si>
    <t>4x kosení s úklidem - termíny B</t>
  </si>
  <si>
    <t>4x kosení s úklidem pokosené hmoty - termíny B</t>
  </si>
  <si>
    <t>za 4. operaci</t>
  </si>
  <si>
    <t>Za provedení 4. operací</t>
  </si>
  <si>
    <t>1282/6</t>
  </si>
  <si>
    <t>445/4</t>
  </si>
  <si>
    <t>mulčování štěpkou</t>
  </si>
  <si>
    <t xml:space="preserve">C. Úprava mís kolem vysazených dřevin </t>
  </si>
  <si>
    <t>kolem chodníku</t>
  </si>
  <si>
    <t>mezi Puncovem a Kojkovicemi</t>
  </si>
  <si>
    <t>okolí bytovky</t>
  </si>
  <si>
    <t>technologický popis</t>
  </si>
  <si>
    <t>D. Dodávka štěpky pro mulčování</t>
  </si>
  <si>
    <t>ks dřevin =       m2 plochy</t>
  </si>
  <si>
    <t>odpíchnutí okrajů, vypletí mísy o ploše 1 m2, mulčování štěpkou o tloušťce 10 cm</t>
  </si>
  <si>
    <t>celkem m2 keřových skupin</t>
  </si>
  <si>
    <t>celkem m2 k mulčování</t>
  </si>
  <si>
    <t>m3 štěpky</t>
  </si>
  <si>
    <t>celkem m2 stromových mís</t>
  </si>
  <si>
    <t>Třinec</t>
  </si>
  <si>
    <t>Borek</t>
  </si>
  <si>
    <t>travnatá cesta</t>
  </si>
  <si>
    <t>Borek kolem garáží</t>
  </si>
  <si>
    <t>2/140</t>
  </si>
  <si>
    <t>jen vyznačené části</t>
  </si>
  <si>
    <t>2/65</t>
  </si>
  <si>
    <t>na "dušinci" k trafu</t>
  </si>
  <si>
    <t>1053/3</t>
  </si>
  <si>
    <t>vedle nové I/11</t>
  </si>
  <si>
    <t xml:space="preserve">na "dušinci" </t>
  </si>
  <si>
    <t>Množství</t>
  </si>
  <si>
    <t>850/3</t>
  </si>
  <si>
    <t>376/1</t>
  </si>
  <si>
    <t>alej na hranici</t>
  </si>
  <si>
    <t>alej - stará cesta</t>
  </si>
  <si>
    <t>1319/6</t>
  </si>
  <si>
    <t>1319/8</t>
  </si>
  <si>
    <t xml:space="preserve">zast. Němcovka </t>
  </si>
  <si>
    <t>326/13</t>
  </si>
  <si>
    <t>326/6</t>
  </si>
  <si>
    <t>alej naproti zahrádkářů</t>
  </si>
  <si>
    <t>1621/33</t>
  </si>
  <si>
    <t>1694/13</t>
  </si>
  <si>
    <t>1694/26</t>
  </si>
  <si>
    <t>koryto potoka v zahrádkách                 (nádrž 13 m2)</t>
  </si>
  <si>
    <t>část je parkoviště u hřbitova</t>
  </si>
  <si>
    <t>2261/1</t>
  </si>
  <si>
    <t>u kulturního domu</t>
  </si>
  <si>
    <t>71/2</t>
  </si>
  <si>
    <t>71/4</t>
  </si>
  <si>
    <t>veřejná zeleň s lavičkami atd.           (bez 126 m2 staveb)</t>
  </si>
  <si>
    <t>295/2</t>
  </si>
  <si>
    <t>pouze trávníky a výsadby keřů kolem kořenové čistírny</t>
  </si>
  <si>
    <t>1237/1</t>
  </si>
  <si>
    <t>pruh podél Frýdecké před kruháčem</t>
  </si>
  <si>
    <t>1823/4</t>
  </si>
  <si>
    <t>516/1</t>
  </si>
  <si>
    <t>udržuje se pouze trávník mezi komunikací a plotem</t>
  </si>
  <si>
    <t>1587/3</t>
  </si>
  <si>
    <t>3x pletí keřů včetně náletů</t>
  </si>
  <si>
    <t>podél Frýdecké před kruháčem</t>
  </si>
  <si>
    <t>1587/4</t>
  </si>
  <si>
    <t>1584/4</t>
  </si>
  <si>
    <t>pruh trávníku a pruh výsadeb stromů s podsadbou velkých keřů</t>
  </si>
  <si>
    <t>1584/6</t>
  </si>
  <si>
    <t>KČOV</t>
  </si>
  <si>
    <t>zahrad. kolonie</t>
  </si>
  <si>
    <t>30, 33</t>
  </si>
  <si>
    <t>2x kosení svahů s úklidem</t>
  </si>
  <si>
    <t>282/2</t>
  </si>
  <si>
    <t>hřiště</t>
  </si>
  <si>
    <t>2x kosení s úklidem</t>
  </si>
  <si>
    <t>červená linie označující stromořadí určené k vykosení atd. na leteckých snímcích</t>
  </si>
  <si>
    <t>pod zbrojnicí</t>
  </si>
  <si>
    <t>zast. Němcovka</t>
  </si>
  <si>
    <t>alej naproti zahradkářů</t>
  </si>
  <si>
    <t>Za provedení 1. operací</t>
  </si>
  <si>
    <t>Předmětem dodávky štěpky je její nakládka a převoz na místo určení. Samotná štěpka bude poskytnuta objednatelem a je uložena na deponii na Folvarku.</t>
  </si>
  <si>
    <t>Cena za m3 (nakládka, převoz)</t>
  </si>
  <si>
    <t>Žlutě zvýrazněné pasáže vyplňte!</t>
  </si>
  <si>
    <t>Příloha č. 2 ZD</t>
  </si>
  <si>
    <t>Cena v Kč bez DPH</t>
  </si>
  <si>
    <t>Cena v Kč bez DPH za 1. operaci</t>
  </si>
  <si>
    <t>Cena v Kč celkem bez DPH</t>
  </si>
  <si>
    <t>Cena celkem v Kč včetně DPH</t>
  </si>
  <si>
    <t>alej pod Němcovkou</t>
  </si>
  <si>
    <t>1106/1</t>
  </si>
  <si>
    <t>Jedná se o vegetační pásy podél místních komunikací, tvořené výsadbami stromů s podrostem trávníku, místy též keřů. Vyjímku tvoří hřiště, kde se jedná o pruh trávníku, který není využíván a udržován v rámci hřiště.</t>
  </si>
  <si>
    <t>parkoviště u Miarky</t>
  </si>
  <si>
    <t>pás trávníku a výsadeb keřů a stromů u cykloodpočivky</t>
  </si>
  <si>
    <t>4x pletí keřů</t>
  </si>
  <si>
    <t>1944/2</t>
  </si>
  <si>
    <t>ostrůvky a oko v kruhovém objezdu</t>
  </si>
  <si>
    <t>kruháč u větrníku</t>
  </si>
  <si>
    <t>4x pletí výsadby travin vč.kačírkových pásů</t>
  </si>
  <si>
    <t>1x chem. odplevelení</t>
  </si>
  <si>
    <t>3379/1,12</t>
  </si>
  <si>
    <t>1269/8; 3552/45</t>
  </si>
  <si>
    <t>4x pletí výsadeb travin a kačírkových ploch - termíny B</t>
  </si>
  <si>
    <t>3x kosení s mulčováním - termíny A</t>
  </si>
  <si>
    <t xml:space="preserve">3x kosení s úklidem pokosené hmoty - termíny A </t>
  </si>
  <si>
    <t>3x pletí keřových výsadeb - termíny A</t>
  </si>
  <si>
    <t>květen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</si>
  <si>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</si>
  <si>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</si>
  <si>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</si>
  <si>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</si>
  <si>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</si>
  <si>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</si>
  <si>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</si>
  <si>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</si>
  <si>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</si>
  <si>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</si>
  <si>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</si>
  <si>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</si>
  <si>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</si>
  <si>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</si>
  <si>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</si>
  <si>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</si>
  <si>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</si>
  <si>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</si>
  <si>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</si>
  <si>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červen</t>
  </si>
  <si>
    <t>červenec</t>
  </si>
  <si>
    <t>srpen</t>
  </si>
  <si>
    <t>září</t>
  </si>
  <si>
    <t>kalendářní týden</t>
  </si>
  <si>
    <t>měsíc</t>
  </si>
  <si>
    <t>termíny A</t>
  </si>
  <si>
    <t>termíny B</t>
  </si>
  <si>
    <t>termíny C</t>
  </si>
  <si>
    <t>Harmonogram operací dle termínů uvedených ve smlouvě</t>
  </si>
  <si>
    <t>odpíchnutí okrajů, vypletí mísy o ploše 1 m2</t>
  </si>
  <si>
    <t>vyholení obrostu na kmíncích lip</t>
  </si>
  <si>
    <t>ořez keřů podél chodníku</t>
  </si>
  <si>
    <t>70 bm</t>
  </si>
  <si>
    <t xml:space="preserve"> pruh trávníku a pruh výsadeb stromů s podsadbou velkých keřů</t>
  </si>
  <si>
    <t xml:space="preserve"> trávník a pruh výsadeb stromů </t>
  </si>
  <si>
    <t xml:space="preserve">pruh trávníku a pruh výsadeb stromů </t>
  </si>
  <si>
    <t>mlučování štěpkou</t>
  </si>
  <si>
    <t>alej pod Kozincem</t>
  </si>
  <si>
    <t>3478/2</t>
  </si>
  <si>
    <t>zelený pás s výsadbou dřevin</t>
  </si>
  <si>
    <t xml:space="preserve">C. Úpravy u výsadeb dřevin </t>
  </si>
  <si>
    <t>ořez keřů od MK</t>
  </si>
  <si>
    <t>40 bm</t>
  </si>
  <si>
    <t>2x kosení s úklidem - termíny C</t>
  </si>
  <si>
    <t>4x pletí pletí travin</t>
  </si>
  <si>
    <t>2 kosení s úklidem</t>
  </si>
  <si>
    <t>Oldřichovice u větrníku</t>
  </si>
  <si>
    <r>
      <rPr>
        <b/>
        <sz val="10"/>
        <rFont val="Arial"/>
        <family val="2"/>
      </rPr>
      <t>Příloha č. 8 ZD</t>
    </r>
    <r>
      <rPr>
        <sz val="10"/>
        <rFont val="Arial"/>
        <family val="0"/>
      </rPr>
      <t xml:space="preserve"> (budoucí Příloha č. 4 smlouvy)</t>
    </r>
  </si>
  <si>
    <t>(budoucí Příloha č. 3 smlouvy)</t>
  </si>
  <si>
    <r>
      <t xml:space="preserve">Seznam pozemků určených k údržbě 2016                                                     Příloha č. 7 ZD </t>
    </r>
    <r>
      <rPr>
        <sz val="11"/>
        <rFont val="Arial"/>
        <family val="2"/>
      </rPr>
      <t>(budoucí  Příloha č. 1 smlouvy)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</si>
</sst>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5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b/>
      <i/>
      <sz val="11"/>
      <name val="Arial"/>
      <family val="2"/>
    </font>
    <font>
      <b/>
      <i/>
      <sz val="14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0"/>
      <color indexed="40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sz val="10"/>
      <color rgb="FF00B05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337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44" fontId="4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43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1" fontId="0" fillId="0" borderId="0" xfId="0" applyNumberFormat="1" applyFont="1" applyAlignment="1">
      <alignment horizontal="center" vertical="center"/>
    </xf>
    <xf numFmtId="43" fontId="0" fillId="0" borderId="0" xfId="0" applyNumberForma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43" fontId="4" fillId="0" borderId="12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3" fontId="4" fillId="0" borderId="18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43" fontId="0" fillId="0" borderId="0" xfId="0" applyNumberFormat="1" applyBorder="1" applyAlignment="1">
      <alignment vertical="center"/>
    </xf>
    <xf numFmtId="43" fontId="4" fillId="0" borderId="0" xfId="0" applyNumberFormat="1" applyFont="1" applyBorder="1" applyAlignment="1">
      <alignment vertical="center"/>
    </xf>
    <xf numFmtId="43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3" fontId="4" fillId="0" borderId="13" xfId="0" applyNumberFormat="1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43" fontId="0" fillId="0" borderId="27" xfId="0" applyNumberFormat="1" applyFont="1" applyBorder="1" applyAlignment="1">
      <alignment horizontal="center" vertical="center"/>
    </xf>
    <xf numFmtId="43" fontId="0" fillId="0" borderId="10" xfId="0" applyNumberFormat="1" applyFill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28" xfId="0" applyNumberFormat="1" applyFont="1" applyBorder="1" applyAlignment="1">
      <alignment horizontal="center" vertical="center"/>
    </xf>
    <xf numFmtId="0" fontId="0" fillId="0" borderId="28" xfId="0" applyNumberFormat="1" applyFont="1" applyBorder="1" applyAlignment="1">
      <alignment horizontal="center" vertical="center" wrapText="1"/>
    </xf>
    <xf numFmtId="49" fontId="0" fillId="0" borderId="28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1" fontId="0" fillId="0" borderId="10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44" fontId="4" fillId="0" borderId="31" xfId="0" applyNumberFormat="1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43" fontId="0" fillId="34" borderId="19" xfId="0" applyNumberFormat="1" applyFill="1" applyBorder="1" applyAlignment="1">
      <alignment horizontal="center" vertical="center"/>
    </xf>
    <xf numFmtId="43" fontId="0" fillId="34" borderId="32" xfId="0" applyNumberFormat="1" applyFill="1" applyBorder="1" applyAlignment="1">
      <alignment horizontal="center" vertical="center"/>
    </xf>
    <xf numFmtId="43" fontId="0" fillId="34" borderId="10" xfId="0" applyNumberFormat="1" applyFont="1" applyFill="1" applyBorder="1" applyAlignment="1">
      <alignment horizontal="center" vertical="center"/>
    </xf>
    <xf numFmtId="43" fontId="0" fillId="34" borderId="34" xfId="0" applyNumberFormat="1" applyFill="1" applyBorder="1" applyAlignment="1">
      <alignment horizontal="center" vertical="center"/>
    </xf>
    <xf numFmtId="43" fontId="0" fillId="34" borderId="35" xfId="0" applyNumberFormat="1" applyFill="1" applyBorder="1" applyAlignment="1">
      <alignment horizontal="center" vertical="center"/>
    </xf>
    <xf numFmtId="43" fontId="0" fillId="34" borderId="14" xfId="0" applyNumberFormat="1" applyFont="1" applyFill="1" applyBorder="1" applyAlignment="1">
      <alignment horizontal="center" vertical="center"/>
    </xf>
    <xf numFmtId="43" fontId="0" fillId="34" borderId="15" xfId="0" applyNumberFormat="1" applyFont="1" applyFill="1" applyBorder="1" applyAlignment="1">
      <alignment horizontal="center" vertical="center"/>
    </xf>
    <xf numFmtId="43" fontId="0" fillId="35" borderId="33" xfId="0" applyNumberFormat="1" applyFill="1" applyBorder="1" applyAlignment="1">
      <alignment vertical="center"/>
    </xf>
    <xf numFmtId="43" fontId="0" fillId="35" borderId="33" xfId="0" applyNumberFormat="1" applyFill="1" applyBorder="1" applyAlignment="1">
      <alignment horizontal="center" vertical="center"/>
    </xf>
    <xf numFmtId="43" fontId="0" fillId="35" borderId="36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3" fontId="0" fillId="0" borderId="0" xfId="0" applyNumberFormat="1" applyAlignment="1">
      <alignment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1" fontId="0" fillId="0" borderId="28" xfId="0" applyNumberFormat="1" applyFont="1" applyBorder="1" applyAlignment="1">
      <alignment horizontal="center" vertical="center"/>
    </xf>
    <xf numFmtId="0" fontId="0" fillId="0" borderId="27" xfId="0" applyNumberForma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 wrapText="1"/>
    </xf>
    <xf numFmtId="0" fontId="0" fillId="13" borderId="10" xfId="0" applyFont="1" applyFill="1" applyBorder="1" applyAlignment="1">
      <alignment horizontal="center" vertical="center"/>
    </xf>
    <xf numFmtId="0" fontId="0" fillId="1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55" fillId="0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6" fillId="36" borderId="0" xfId="0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55" fillId="37" borderId="0" xfId="0" applyFont="1" applyFill="1" applyAlignment="1">
      <alignment horizontal="center" vertical="center"/>
    </xf>
    <xf numFmtId="0" fontId="55" fillId="38" borderId="0" xfId="0" applyFont="1" applyFill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/>
    </xf>
    <xf numFmtId="0" fontId="0" fillId="0" borderId="10" xfId="0" applyBorder="1" applyAlignment="1">
      <alignment/>
    </xf>
    <xf numFmtId="0" fontId="0" fillId="39" borderId="10" xfId="0" applyFill="1" applyBorder="1" applyAlignment="1">
      <alignment/>
    </xf>
    <xf numFmtId="0" fontId="4" fillId="0" borderId="0" xfId="0" applyFont="1" applyAlignment="1">
      <alignment/>
    </xf>
    <xf numFmtId="0" fontId="0" fillId="0" borderId="20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43" fontId="0" fillId="0" borderId="10" xfId="0" applyNumberFormat="1" applyFont="1" applyFill="1" applyBorder="1" applyAlignment="1">
      <alignment horizontal="center" vertical="center"/>
    </xf>
    <xf numFmtId="43" fontId="0" fillId="0" borderId="14" xfId="0" applyNumberFormat="1" applyFont="1" applyFill="1" applyBorder="1" applyAlignment="1">
      <alignment horizontal="center" vertical="center"/>
    </xf>
    <xf numFmtId="43" fontId="0" fillId="34" borderId="10" xfId="0" applyNumberForma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43" fontId="0" fillId="0" borderId="0" xfId="0" applyNumberFormat="1" applyFont="1" applyBorder="1" applyAlignment="1">
      <alignment horizontal="center" vertical="center"/>
    </xf>
    <xf numFmtId="43" fontId="0" fillId="0" borderId="0" xfId="0" applyNumberForma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NumberFormat="1" applyBorder="1" applyAlignment="1">
      <alignment horizontal="center" vertical="center"/>
    </xf>
    <xf numFmtId="43" fontId="0" fillId="0" borderId="14" xfId="0" applyNumberFormat="1" applyFill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43" fontId="0" fillId="0" borderId="15" xfId="0" applyNumberFormat="1" applyFont="1" applyBorder="1" applyAlignment="1">
      <alignment horizontal="center" vertical="center"/>
    </xf>
    <xf numFmtId="43" fontId="0" fillId="34" borderId="26" xfId="0" applyNumberFormat="1" applyFont="1" applyFill="1" applyBorder="1" applyAlignment="1">
      <alignment horizontal="center" vertical="center"/>
    </xf>
    <xf numFmtId="0" fontId="0" fillId="0" borderId="28" xfId="0" applyFont="1" applyBorder="1" applyAlignment="1">
      <alignment vertical="center" wrapText="1"/>
    </xf>
    <xf numFmtId="43" fontId="0" fillId="34" borderId="28" xfId="0" applyNumberFormat="1" applyFont="1" applyFill="1" applyBorder="1" applyAlignment="1">
      <alignment horizontal="center" vertical="center"/>
    </xf>
    <xf numFmtId="43" fontId="0" fillId="0" borderId="27" xfId="0" applyNumberFormat="1" applyFill="1" applyBorder="1" applyAlignment="1">
      <alignment vertical="center"/>
    </xf>
    <xf numFmtId="43" fontId="4" fillId="0" borderId="15" xfId="0" applyNumberFormat="1" applyFont="1" applyBorder="1" applyAlignment="1">
      <alignment vertical="center"/>
    </xf>
    <xf numFmtId="43" fontId="4" fillId="0" borderId="26" xfId="0" applyNumberFormat="1" applyFont="1" applyBorder="1" applyAlignment="1">
      <alignment horizontal="center" vertical="center"/>
    </xf>
    <xf numFmtId="43" fontId="0" fillId="0" borderId="0" xfId="0" applyNumberFormat="1" applyFill="1" applyBorder="1" applyAlignment="1">
      <alignment horizontal="center" vertical="center"/>
    </xf>
    <xf numFmtId="43" fontId="0" fillId="0" borderId="14" xfId="0" applyNumberFormat="1" applyFon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43" fontId="0" fillId="0" borderId="26" xfId="0" applyNumberFormat="1" applyFont="1" applyBorder="1" applyAlignment="1">
      <alignment horizontal="center" vertical="center"/>
    </xf>
    <xf numFmtId="43" fontId="4" fillId="0" borderId="1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 wrapText="1"/>
    </xf>
    <xf numFmtId="43" fontId="0" fillId="34" borderId="12" xfId="0" applyNumberFormat="1" applyFont="1" applyFill="1" applyBorder="1" applyAlignment="1">
      <alignment horizontal="center" vertical="center"/>
    </xf>
    <xf numFmtId="43" fontId="0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13" borderId="11" xfId="0" applyFont="1" applyFill="1" applyBorder="1" applyAlignment="1">
      <alignment horizontal="center" vertical="center" wrapText="1"/>
    </xf>
    <xf numFmtId="0" fontId="0" fillId="13" borderId="2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13" borderId="11" xfId="0" applyFill="1" applyBorder="1" applyAlignment="1">
      <alignment horizontal="center" vertical="center" wrapText="1"/>
    </xf>
    <xf numFmtId="0" fontId="0" fillId="13" borderId="39" xfId="0" applyFill="1" applyBorder="1" applyAlignment="1">
      <alignment horizontal="center" vertical="center" wrapText="1"/>
    </xf>
    <xf numFmtId="0" fontId="0" fillId="0" borderId="17" xfId="0" applyNumberFormat="1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/>
    </xf>
    <xf numFmtId="0" fontId="0" fillId="0" borderId="27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0" fillId="0" borderId="39" xfId="0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38" xfId="0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1" fontId="0" fillId="0" borderId="28" xfId="0" applyNumberFormat="1" applyFont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39" xfId="0" applyNumberFormat="1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39" xfId="0" applyNumberFormat="1" applyFont="1" applyFill="1" applyBorder="1" applyAlignment="1">
      <alignment horizontal="center" vertical="center" wrapText="1"/>
    </xf>
    <xf numFmtId="0" fontId="0" fillId="0" borderId="28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42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44" fontId="4" fillId="0" borderId="13" xfId="0" applyNumberFormat="1" applyFont="1" applyBorder="1" applyAlignment="1">
      <alignment horizontal="center" vertical="center" wrapText="1"/>
    </xf>
    <xf numFmtId="44" fontId="4" fillId="0" borderId="14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44" fontId="4" fillId="0" borderId="12" xfId="0" applyNumberFormat="1" applyFont="1" applyBorder="1" applyAlignment="1">
      <alignment horizontal="center" vertical="center" wrapText="1"/>
    </xf>
    <xf numFmtId="44" fontId="4" fillId="0" borderId="15" xfId="0" applyNumberFormat="1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43" fontId="4" fillId="0" borderId="43" xfId="0" applyNumberFormat="1" applyFont="1" applyBorder="1" applyAlignment="1">
      <alignment horizontal="center" vertical="center"/>
    </xf>
    <xf numFmtId="43" fontId="4" fillId="0" borderId="44" xfId="0" applyNumberFormat="1" applyFont="1" applyBorder="1" applyAlignment="1">
      <alignment horizontal="center" vertical="center"/>
    </xf>
    <xf numFmtId="43" fontId="4" fillId="0" borderId="45" xfId="0" applyNumberFormat="1" applyFont="1" applyBorder="1" applyAlignment="1">
      <alignment horizontal="center" vertical="center"/>
    </xf>
    <xf numFmtId="43" fontId="0" fillId="0" borderId="0" xfId="0" applyNumberFormat="1" applyFont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43" fontId="4" fillId="0" borderId="12" xfId="0" applyNumberFormat="1" applyFont="1" applyBorder="1" applyAlignment="1">
      <alignment horizontal="center" vertical="center"/>
    </xf>
    <xf numFmtId="43" fontId="4" fillId="0" borderId="13" xfId="0" applyNumberFormat="1" applyFont="1" applyBorder="1" applyAlignment="1">
      <alignment horizontal="center" vertical="center"/>
    </xf>
    <xf numFmtId="44" fontId="4" fillId="0" borderId="21" xfId="0" applyNumberFormat="1" applyFont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left" vertical="center"/>
    </xf>
    <xf numFmtId="0" fontId="4" fillId="0" borderId="44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horizontal="left" vertical="center"/>
    </xf>
    <xf numFmtId="0" fontId="0" fillId="0" borderId="43" xfId="0" applyFont="1" applyFill="1" applyBorder="1" applyAlignment="1">
      <alignment horizontal="left" vertical="center"/>
    </xf>
    <xf numFmtId="0" fontId="0" fillId="0" borderId="44" xfId="0" applyFill="1" applyBorder="1" applyAlignment="1">
      <alignment horizontal="left" vertical="center"/>
    </xf>
    <xf numFmtId="0" fontId="0" fillId="0" borderId="45" xfId="0" applyFill="1" applyBorder="1" applyAlignment="1">
      <alignment horizontal="left" vertical="center"/>
    </xf>
    <xf numFmtId="0" fontId="0" fillId="0" borderId="43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0" fillId="0" borderId="46" xfId="0" applyFill="1" applyBorder="1" applyAlignment="1">
      <alignment horizontal="left" vertical="center"/>
    </xf>
    <xf numFmtId="43" fontId="8" fillId="0" borderId="0" xfId="0" applyNumberFormat="1" applyFont="1" applyAlignment="1">
      <alignment horizontal="right" vertical="center"/>
    </xf>
    <xf numFmtId="43" fontId="4" fillId="0" borderId="0" xfId="0" applyNumberFormat="1" applyFont="1" applyAlignment="1">
      <alignment horizontal="right" vertical="center"/>
    </xf>
    <xf numFmtId="44" fontId="4" fillId="40" borderId="43" xfId="0" applyNumberFormat="1" applyFont="1" applyFill="1" applyBorder="1" applyAlignment="1">
      <alignment horizontal="center" vertical="center"/>
    </xf>
    <xf numFmtId="44" fontId="4" fillId="40" borderId="44" xfId="0" applyNumberFormat="1" applyFont="1" applyFill="1" applyBorder="1" applyAlignment="1">
      <alignment horizontal="center" vertical="center"/>
    </xf>
    <xf numFmtId="44" fontId="4" fillId="40" borderId="45" xfId="0" applyNumberFormat="1" applyFont="1" applyFill="1" applyBorder="1" applyAlignment="1">
      <alignment horizontal="center" vertical="center"/>
    </xf>
    <xf numFmtId="44" fontId="4" fillId="35" borderId="43" xfId="0" applyNumberFormat="1" applyFont="1" applyFill="1" applyBorder="1" applyAlignment="1">
      <alignment horizontal="center" vertical="center"/>
    </xf>
    <xf numFmtId="44" fontId="4" fillId="35" borderId="44" xfId="0" applyNumberFormat="1" applyFont="1" applyFill="1" applyBorder="1" applyAlignment="1">
      <alignment horizontal="center" vertical="center"/>
    </xf>
    <xf numFmtId="44" fontId="4" fillId="35" borderId="45" xfId="0" applyNumberFormat="1" applyFont="1" applyFill="1" applyBorder="1" applyAlignment="1">
      <alignment horizontal="center" vertical="center"/>
    </xf>
    <xf numFmtId="0" fontId="13" fillId="34" borderId="0" xfId="0" applyFont="1" applyFill="1" applyAlignment="1">
      <alignment horizontal="center" vertical="center"/>
    </xf>
    <xf numFmtId="0" fontId="0" fillId="0" borderId="3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9"/>
  <sheetViews>
    <sheetView zoomScale="115" zoomScaleNormal="115" zoomScalePageLayoutView="0" workbookViewId="0" topLeftCell="A157">
      <selection activeCell="G129" sqref="G129:G130"/>
    </sheetView>
  </sheetViews>
  <sheetFormatPr defaultColWidth="9.140625" defaultRowHeight="12.75"/>
  <cols>
    <col min="1" max="1" width="16.57421875" style="40" customWidth="1"/>
    <col min="2" max="2" width="16.57421875" style="4" customWidth="1"/>
    <col min="3" max="3" width="14.00390625" style="4" customWidth="1"/>
    <col min="4" max="4" width="8.421875" style="4" customWidth="1"/>
    <col min="5" max="5" width="32.8515625" style="13" customWidth="1"/>
    <col min="6" max="6" width="17.421875" style="16" customWidth="1"/>
    <col min="7" max="7" width="22.8515625" style="4" customWidth="1"/>
    <col min="8" max="8" width="13.57421875" style="4" customWidth="1"/>
    <col min="9" max="16384" width="9.140625" style="13" customWidth="1"/>
  </cols>
  <sheetData>
    <row r="1" spans="1:8" ht="21.75" customHeight="1">
      <c r="A1" s="240" t="s">
        <v>336</v>
      </c>
      <c r="B1" s="240"/>
      <c r="C1" s="240"/>
      <c r="D1" s="240"/>
      <c r="E1" s="240"/>
      <c r="F1" s="240"/>
      <c r="G1" s="240"/>
      <c r="H1" s="240"/>
    </row>
    <row r="2" spans="1:8" ht="5.25" customHeight="1">
      <c r="A2" s="274"/>
      <c r="B2" s="275"/>
      <c r="C2" s="275"/>
      <c r="D2" s="275"/>
      <c r="E2" s="3"/>
      <c r="F2" s="10"/>
      <c r="G2" s="3"/>
      <c r="H2" s="3"/>
    </row>
    <row r="3" spans="1:8" s="15" customFormat="1" ht="18.75" customHeight="1">
      <c r="A3" s="242" t="s">
        <v>123</v>
      </c>
      <c r="B3" s="242"/>
      <c r="C3" s="242"/>
      <c r="D3" s="242"/>
      <c r="E3" s="242"/>
      <c r="F3" s="242"/>
      <c r="G3" s="242"/>
      <c r="H3" s="14"/>
    </row>
    <row r="4" ht="6" customHeight="1" thickBot="1"/>
    <row r="5" spans="1:8" s="12" customFormat="1" ht="27.75" customHeight="1">
      <c r="A5" s="41" t="s">
        <v>0</v>
      </c>
      <c r="B5" s="20" t="s">
        <v>43</v>
      </c>
      <c r="C5" s="20" t="s">
        <v>2</v>
      </c>
      <c r="D5" s="21" t="s">
        <v>122</v>
      </c>
      <c r="E5" s="20" t="s">
        <v>4</v>
      </c>
      <c r="F5" s="21" t="s">
        <v>8</v>
      </c>
      <c r="G5" s="20" t="s">
        <v>126</v>
      </c>
      <c r="H5" s="22" t="s">
        <v>44</v>
      </c>
    </row>
    <row r="6" spans="1:8" ht="24" customHeight="1">
      <c r="A6" s="191" t="s">
        <v>1</v>
      </c>
      <c r="B6" s="6" t="s">
        <v>53</v>
      </c>
      <c r="C6" s="18" t="s">
        <v>51</v>
      </c>
      <c r="D6" s="1">
        <v>1558</v>
      </c>
      <c r="E6" s="2"/>
      <c r="F6" s="11">
        <v>1558</v>
      </c>
      <c r="G6" s="1" t="s">
        <v>161</v>
      </c>
      <c r="H6" s="23">
        <v>1</v>
      </c>
    </row>
    <row r="7" spans="1:8" ht="12.75">
      <c r="A7" s="191"/>
      <c r="B7" s="232" t="s">
        <v>57</v>
      </c>
      <c r="C7" s="1" t="s">
        <v>56</v>
      </c>
      <c r="D7" s="1">
        <v>92</v>
      </c>
      <c r="E7" s="2"/>
      <c r="F7" s="213">
        <f>(D7+D8+D9)/3*2</f>
        <v>2066</v>
      </c>
      <c r="G7" s="201" t="s">
        <v>162</v>
      </c>
      <c r="H7" s="222">
        <v>2</v>
      </c>
    </row>
    <row r="8" spans="1:8" ht="12.75">
      <c r="A8" s="191"/>
      <c r="B8" s="232"/>
      <c r="C8" s="1" t="s">
        <v>54</v>
      </c>
      <c r="D8" s="1">
        <v>834</v>
      </c>
      <c r="E8" s="2" t="s">
        <v>58</v>
      </c>
      <c r="F8" s="213"/>
      <c r="G8" s="202"/>
      <c r="H8" s="237"/>
    </row>
    <row r="9" spans="1:8" ht="12.75">
      <c r="A9" s="191"/>
      <c r="B9" s="232"/>
      <c r="C9" s="1" t="s">
        <v>55</v>
      </c>
      <c r="D9" s="1">
        <v>2173</v>
      </c>
      <c r="E9" s="2"/>
      <c r="F9" s="213"/>
      <c r="G9" s="203"/>
      <c r="H9" s="223"/>
    </row>
    <row r="10" spans="1:8" ht="12.75">
      <c r="A10" s="191"/>
      <c r="B10" s="192" t="s">
        <v>60</v>
      </c>
      <c r="C10" s="1" t="s">
        <v>28</v>
      </c>
      <c r="D10" s="1">
        <v>146</v>
      </c>
      <c r="E10" s="244" t="s">
        <v>61</v>
      </c>
      <c r="F10" s="247">
        <f>(D10+D11)/2</f>
        <v>78.5</v>
      </c>
      <c r="G10" s="201" t="s">
        <v>161</v>
      </c>
      <c r="H10" s="222">
        <v>3</v>
      </c>
    </row>
    <row r="11" spans="1:8" ht="12.75">
      <c r="A11" s="191"/>
      <c r="B11" s="192"/>
      <c r="C11" s="1" t="s">
        <v>59</v>
      </c>
      <c r="D11" s="1">
        <v>11</v>
      </c>
      <c r="E11" s="245"/>
      <c r="F11" s="248"/>
      <c r="G11" s="203"/>
      <c r="H11" s="223"/>
    </row>
    <row r="12" spans="1:8" ht="12.75">
      <c r="A12" s="191"/>
      <c r="B12" s="18" t="s">
        <v>62</v>
      </c>
      <c r="C12" s="1" t="s">
        <v>12</v>
      </c>
      <c r="D12" s="1">
        <v>232</v>
      </c>
      <c r="E12" s="2"/>
      <c r="F12" s="11">
        <v>232</v>
      </c>
      <c r="G12" s="1" t="s">
        <v>161</v>
      </c>
      <c r="H12" s="23">
        <v>3</v>
      </c>
    </row>
    <row r="13" spans="1:8" ht="12.75">
      <c r="A13" s="191"/>
      <c r="B13" s="232" t="s">
        <v>65</v>
      </c>
      <c r="C13" s="1" t="s">
        <v>63</v>
      </c>
      <c r="D13" s="1">
        <v>3173</v>
      </c>
      <c r="E13" s="179" t="s">
        <v>146</v>
      </c>
      <c r="F13" s="213">
        <v>3500</v>
      </c>
      <c r="G13" s="201" t="s">
        <v>161</v>
      </c>
      <c r="H13" s="222">
        <v>4</v>
      </c>
    </row>
    <row r="14" spans="1:8" ht="12.75">
      <c r="A14" s="191"/>
      <c r="B14" s="232"/>
      <c r="C14" s="1" t="s">
        <v>64</v>
      </c>
      <c r="D14" s="1">
        <v>11928</v>
      </c>
      <c r="E14" s="179"/>
      <c r="F14" s="213"/>
      <c r="G14" s="203"/>
      <c r="H14" s="223"/>
    </row>
    <row r="15" spans="1:8" ht="12.75">
      <c r="A15" s="191"/>
      <c r="B15" s="192" t="s">
        <v>66</v>
      </c>
      <c r="C15" s="1" t="s">
        <v>29</v>
      </c>
      <c r="D15" s="1">
        <v>337</v>
      </c>
      <c r="E15" s="2"/>
      <c r="F15" s="186">
        <f>D15+D16+D17+D18+D19+820</f>
        <v>1722</v>
      </c>
      <c r="G15" s="201" t="s">
        <v>161</v>
      </c>
      <c r="H15" s="222">
        <v>5</v>
      </c>
    </row>
    <row r="16" spans="1:8" ht="12.75">
      <c r="A16" s="191"/>
      <c r="B16" s="192"/>
      <c r="C16" s="1" t="s">
        <v>31</v>
      </c>
      <c r="D16" s="1">
        <v>21</v>
      </c>
      <c r="E16" s="2"/>
      <c r="F16" s="243"/>
      <c r="G16" s="202"/>
      <c r="H16" s="237"/>
    </row>
    <row r="17" spans="1:8" ht="12.75">
      <c r="A17" s="191"/>
      <c r="B17" s="192"/>
      <c r="C17" s="1" t="s">
        <v>30</v>
      </c>
      <c r="D17" s="1">
        <v>454</v>
      </c>
      <c r="E17" s="2"/>
      <c r="F17" s="243"/>
      <c r="G17" s="202"/>
      <c r="H17" s="237"/>
    </row>
    <row r="18" spans="1:8" ht="12.75">
      <c r="A18" s="191"/>
      <c r="B18" s="192"/>
      <c r="C18" s="1" t="s">
        <v>33</v>
      </c>
      <c r="D18" s="1">
        <v>60</v>
      </c>
      <c r="E18" s="2"/>
      <c r="F18" s="243"/>
      <c r="G18" s="202"/>
      <c r="H18" s="237"/>
    </row>
    <row r="19" spans="1:8" ht="12.75">
      <c r="A19" s="191"/>
      <c r="B19" s="192"/>
      <c r="C19" s="1" t="s">
        <v>32</v>
      </c>
      <c r="D19" s="1">
        <v>30</v>
      </c>
      <c r="E19" s="2"/>
      <c r="F19" s="243"/>
      <c r="G19" s="202"/>
      <c r="H19" s="237"/>
    </row>
    <row r="20" spans="1:8" ht="12.75">
      <c r="A20" s="191"/>
      <c r="B20" s="192"/>
      <c r="C20" s="1">
        <v>935</v>
      </c>
      <c r="D20" s="1">
        <v>1318</v>
      </c>
      <c r="E20" s="2" t="s">
        <v>147</v>
      </c>
      <c r="F20" s="187"/>
      <c r="G20" s="203"/>
      <c r="H20" s="223"/>
    </row>
    <row r="21" spans="1:8" ht="25.5">
      <c r="A21" s="191"/>
      <c r="B21" s="192" t="s">
        <v>67</v>
      </c>
      <c r="C21" s="1" t="s">
        <v>11</v>
      </c>
      <c r="D21" s="1">
        <v>147</v>
      </c>
      <c r="E21" s="7" t="s">
        <v>183</v>
      </c>
      <c r="F21" s="181">
        <f>D21+D22+D23</f>
        <v>786</v>
      </c>
      <c r="G21" s="201" t="s">
        <v>161</v>
      </c>
      <c r="H21" s="222">
        <v>6</v>
      </c>
    </row>
    <row r="22" spans="1:8" ht="12.75">
      <c r="A22" s="191"/>
      <c r="B22" s="192"/>
      <c r="C22" s="1" t="s">
        <v>9</v>
      </c>
      <c r="D22" s="1">
        <v>188</v>
      </c>
      <c r="E22" s="2"/>
      <c r="F22" s="200"/>
      <c r="G22" s="202"/>
      <c r="H22" s="237"/>
    </row>
    <row r="23" spans="1:8" ht="12.75">
      <c r="A23" s="191"/>
      <c r="B23" s="192"/>
      <c r="C23" s="1" t="s">
        <v>10</v>
      </c>
      <c r="D23" s="1">
        <v>451</v>
      </c>
      <c r="E23" s="2"/>
      <c r="F23" s="182"/>
      <c r="G23" s="203"/>
      <c r="H23" s="223"/>
    </row>
    <row r="24" spans="1:8" ht="12.75">
      <c r="A24" s="191"/>
      <c r="B24" s="192"/>
      <c r="C24" s="18" t="s">
        <v>3</v>
      </c>
      <c r="D24" s="1">
        <v>1783</v>
      </c>
      <c r="E24" s="2"/>
      <c r="F24" s="181">
        <f>D24+D25+D26</f>
        <v>6834</v>
      </c>
      <c r="G24" s="201" t="s">
        <v>161</v>
      </c>
      <c r="H24" s="222">
        <v>6</v>
      </c>
    </row>
    <row r="25" spans="1:8" ht="12.75">
      <c r="A25" s="191"/>
      <c r="B25" s="192"/>
      <c r="C25" s="18">
        <v>1120</v>
      </c>
      <c r="D25" s="1">
        <v>2388</v>
      </c>
      <c r="E25" s="2"/>
      <c r="F25" s="200"/>
      <c r="G25" s="202"/>
      <c r="H25" s="237"/>
    </row>
    <row r="26" spans="1:8" ht="12.75">
      <c r="A26" s="191"/>
      <c r="B26" s="192"/>
      <c r="C26" s="18">
        <v>1121</v>
      </c>
      <c r="D26" s="1">
        <v>2663</v>
      </c>
      <c r="E26" s="2"/>
      <c r="F26" s="182"/>
      <c r="G26" s="203"/>
      <c r="H26" s="223"/>
    </row>
    <row r="27" spans="1:8" ht="12.75">
      <c r="A27" s="191"/>
      <c r="B27" s="188" t="s">
        <v>70</v>
      </c>
      <c r="C27" s="1" t="s">
        <v>124</v>
      </c>
      <c r="D27" s="1">
        <v>586</v>
      </c>
      <c r="E27" s="244" t="s">
        <v>127</v>
      </c>
      <c r="F27" s="181">
        <v>800</v>
      </c>
      <c r="G27" s="201" t="s">
        <v>161</v>
      </c>
      <c r="H27" s="220">
        <v>7</v>
      </c>
    </row>
    <row r="28" spans="1:8" ht="12.75">
      <c r="A28" s="191"/>
      <c r="B28" s="210"/>
      <c r="C28" s="1" t="s">
        <v>125</v>
      </c>
      <c r="D28" s="1">
        <v>414</v>
      </c>
      <c r="E28" s="245"/>
      <c r="F28" s="182"/>
      <c r="G28" s="203"/>
      <c r="H28" s="220"/>
    </row>
    <row r="29" spans="1:8" ht="12.75">
      <c r="A29" s="191"/>
      <c r="B29" s="198"/>
      <c r="C29" s="1" t="s">
        <v>69</v>
      </c>
      <c r="D29" s="1">
        <v>2921</v>
      </c>
      <c r="E29" s="2" t="s">
        <v>71</v>
      </c>
      <c r="F29" s="11">
        <v>2921</v>
      </c>
      <c r="G29" s="1" t="s">
        <v>161</v>
      </c>
      <c r="H29" s="23">
        <v>7</v>
      </c>
    </row>
    <row r="30" spans="1:8" ht="12.75">
      <c r="A30" s="43" t="s">
        <v>77</v>
      </c>
      <c r="B30" s="35" t="s">
        <v>81</v>
      </c>
      <c r="C30" s="39" t="s">
        <v>80</v>
      </c>
      <c r="D30" s="35">
        <v>505</v>
      </c>
      <c r="E30" s="8" t="s">
        <v>149</v>
      </c>
      <c r="F30" s="36">
        <v>350</v>
      </c>
      <c r="G30" s="1" t="s">
        <v>161</v>
      </c>
      <c r="H30" s="37">
        <v>8</v>
      </c>
    </row>
    <row r="31" spans="1:8" ht="12.75">
      <c r="A31" s="249" t="s">
        <v>27</v>
      </c>
      <c r="B31" s="18" t="s">
        <v>112</v>
      </c>
      <c r="C31" s="1" t="s">
        <v>113</v>
      </c>
      <c r="D31" s="18">
        <v>1287</v>
      </c>
      <c r="E31" s="9" t="s">
        <v>160</v>
      </c>
      <c r="F31" s="11">
        <v>1287</v>
      </c>
      <c r="G31" s="1" t="s">
        <v>161</v>
      </c>
      <c r="H31" s="23">
        <v>10</v>
      </c>
    </row>
    <row r="32" spans="1:8" ht="12.75">
      <c r="A32" s="249"/>
      <c r="B32" s="188" t="s">
        <v>114</v>
      </c>
      <c r="C32" s="1" t="s">
        <v>176</v>
      </c>
      <c r="D32" s="18">
        <v>237</v>
      </c>
      <c r="E32" s="9" t="s">
        <v>179</v>
      </c>
      <c r="F32" s="181">
        <v>912</v>
      </c>
      <c r="G32" s="201" t="s">
        <v>161</v>
      </c>
      <c r="H32" s="222">
        <v>11</v>
      </c>
    </row>
    <row r="33" spans="1:8" ht="12.75">
      <c r="A33" s="249"/>
      <c r="B33" s="210"/>
      <c r="C33" s="1" t="s">
        <v>177</v>
      </c>
      <c r="D33" s="18">
        <v>520</v>
      </c>
      <c r="E33" s="9" t="s">
        <v>179</v>
      </c>
      <c r="F33" s="200"/>
      <c r="G33" s="202"/>
      <c r="H33" s="237"/>
    </row>
    <row r="34" spans="1:8" ht="12.75">
      <c r="A34" s="249"/>
      <c r="B34" s="210"/>
      <c r="C34" s="1" t="s">
        <v>178</v>
      </c>
      <c r="D34" s="18">
        <v>155</v>
      </c>
      <c r="E34" s="9" t="s">
        <v>179</v>
      </c>
      <c r="F34" s="200"/>
      <c r="G34" s="203"/>
      <c r="H34" s="237"/>
    </row>
    <row r="35" spans="1:8" ht="12.75">
      <c r="A35" s="249"/>
      <c r="B35" s="232" t="s">
        <v>115</v>
      </c>
      <c r="C35" s="18" t="s">
        <v>25</v>
      </c>
      <c r="D35" s="18">
        <v>1018</v>
      </c>
      <c r="E35" s="201" t="s">
        <v>139</v>
      </c>
      <c r="F35" s="181">
        <f>D35+D37+D36+D38+D39+D40</f>
        <v>6163</v>
      </c>
      <c r="G35" s="201" t="s">
        <v>161</v>
      </c>
      <c r="H35" s="222">
        <v>12</v>
      </c>
    </row>
    <row r="36" spans="1:8" s="88" customFormat="1" ht="12.75">
      <c r="A36" s="249"/>
      <c r="B36" s="232"/>
      <c r="C36" s="18" t="s">
        <v>230</v>
      </c>
      <c r="D36" s="18">
        <v>75</v>
      </c>
      <c r="E36" s="202"/>
      <c r="F36" s="200"/>
      <c r="G36" s="202"/>
      <c r="H36" s="237"/>
    </row>
    <row r="37" spans="1:8" ht="12.75">
      <c r="A37" s="249"/>
      <c r="B37" s="232"/>
      <c r="C37" s="18" t="s">
        <v>16</v>
      </c>
      <c r="D37" s="18">
        <v>631</v>
      </c>
      <c r="E37" s="202"/>
      <c r="F37" s="200"/>
      <c r="G37" s="202"/>
      <c r="H37" s="237"/>
    </row>
    <row r="38" spans="1:8" ht="12.75">
      <c r="A38" s="249"/>
      <c r="B38" s="232"/>
      <c r="C38" s="18" t="s">
        <v>18</v>
      </c>
      <c r="D38" s="18">
        <v>3564</v>
      </c>
      <c r="E38" s="202"/>
      <c r="F38" s="200"/>
      <c r="G38" s="202"/>
      <c r="H38" s="237"/>
    </row>
    <row r="39" spans="1:8" ht="12.75">
      <c r="A39" s="249"/>
      <c r="B39" s="232"/>
      <c r="C39" s="18">
        <v>2319</v>
      </c>
      <c r="D39" s="18">
        <v>759</v>
      </c>
      <c r="E39" s="202"/>
      <c r="F39" s="200"/>
      <c r="G39" s="202"/>
      <c r="H39" s="237"/>
    </row>
    <row r="40" spans="1:8" ht="13.5" thickBot="1">
      <c r="A40" s="250"/>
      <c r="B40" s="251"/>
      <c r="C40" s="29" t="s">
        <v>17</v>
      </c>
      <c r="D40" s="29">
        <v>116</v>
      </c>
      <c r="E40" s="226"/>
      <c r="F40" s="246"/>
      <c r="G40" s="226"/>
      <c r="H40" s="241"/>
    </row>
    <row r="41" spans="1:8" s="17" customFormat="1" ht="13.5" thickBot="1">
      <c r="A41" s="31"/>
      <c r="B41" s="30"/>
      <c r="C41" s="30"/>
      <c r="D41" s="30"/>
      <c r="E41" s="5"/>
      <c r="F41" s="48"/>
      <c r="G41" s="5"/>
      <c r="H41" s="5"/>
    </row>
    <row r="42" spans="1:8" s="12" customFormat="1" ht="27.75" customHeight="1">
      <c r="A42" s="89" t="s">
        <v>0</v>
      </c>
      <c r="B42" s="90" t="s">
        <v>43</v>
      </c>
      <c r="C42" s="90" t="s">
        <v>2</v>
      </c>
      <c r="D42" s="91" t="s">
        <v>122</v>
      </c>
      <c r="E42" s="90" t="s">
        <v>4</v>
      </c>
      <c r="F42" s="91" t="s">
        <v>8</v>
      </c>
      <c r="G42" s="90" t="s">
        <v>126</v>
      </c>
      <c r="H42" s="92" t="s">
        <v>44</v>
      </c>
    </row>
    <row r="43" spans="1:8" ht="12.75">
      <c r="A43" s="235" t="s">
        <v>5</v>
      </c>
      <c r="B43" s="210" t="s">
        <v>180</v>
      </c>
      <c r="C43" s="84" t="s">
        <v>141</v>
      </c>
      <c r="D43" s="84">
        <v>1343</v>
      </c>
      <c r="E43" s="202" t="s">
        <v>151</v>
      </c>
      <c r="F43" s="202">
        <v>233</v>
      </c>
      <c r="G43" s="202" t="s">
        <v>161</v>
      </c>
      <c r="H43" s="237">
        <v>13</v>
      </c>
    </row>
    <row r="44" spans="1:8" ht="12.75">
      <c r="A44" s="191"/>
      <c r="B44" s="198"/>
      <c r="C44" s="1" t="s">
        <v>140</v>
      </c>
      <c r="D44" s="1">
        <v>773</v>
      </c>
      <c r="E44" s="203"/>
      <c r="F44" s="203"/>
      <c r="G44" s="203"/>
      <c r="H44" s="223"/>
    </row>
    <row r="45" spans="1:8" ht="12.75">
      <c r="A45" s="191"/>
      <c r="B45" s="192" t="s">
        <v>85</v>
      </c>
      <c r="C45" s="1" t="s">
        <v>84</v>
      </c>
      <c r="D45" s="1">
        <v>176</v>
      </c>
      <c r="E45" s="214" t="s">
        <v>87</v>
      </c>
      <c r="F45" s="181">
        <f>D45+D46</f>
        <v>1285</v>
      </c>
      <c r="G45" s="201" t="s">
        <v>161</v>
      </c>
      <c r="H45" s="222">
        <v>13</v>
      </c>
    </row>
    <row r="46" spans="1:8" ht="12.75">
      <c r="A46" s="191"/>
      <c r="B46" s="192"/>
      <c r="C46" s="1" t="s">
        <v>86</v>
      </c>
      <c r="D46" s="1">
        <v>1109</v>
      </c>
      <c r="E46" s="214"/>
      <c r="F46" s="182"/>
      <c r="G46" s="203"/>
      <c r="H46" s="223"/>
    </row>
    <row r="47" spans="1:8" ht="12.75">
      <c r="A47" s="191"/>
      <c r="B47" s="184" t="s">
        <v>95</v>
      </c>
      <c r="C47" s="1" t="s">
        <v>82</v>
      </c>
      <c r="D47" s="1">
        <v>1728</v>
      </c>
      <c r="E47" s="207" t="s">
        <v>152</v>
      </c>
      <c r="F47" s="213">
        <f>D47+D48+D49</f>
        <v>6724</v>
      </c>
      <c r="G47" s="201" t="s">
        <v>161</v>
      </c>
      <c r="H47" s="220">
        <v>14</v>
      </c>
    </row>
    <row r="48" spans="1:8" ht="12.75" customHeight="1">
      <c r="A48" s="191"/>
      <c r="B48" s="211"/>
      <c r="C48" s="1" t="s">
        <v>99</v>
      </c>
      <c r="D48" s="1">
        <v>190</v>
      </c>
      <c r="E48" s="207"/>
      <c r="F48" s="213"/>
      <c r="G48" s="202"/>
      <c r="H48" s="220"/>
    </row>
    <row r="49" spans="1:8" ht="12.75" customHeight="1">
      <c r="A49" s="191"/>
      <c r="B49" s="211"/>
      <c r="C49" s="1" t="s">
        <v>88</v>
      </c>
      <c r="D49" s="1">
        <v>4806</v>
      </c>
      <c r="E49" s="207"/>
      <c r="F49" s="213"/>
      <c r="G49" s="203"/>
      <c r="H49" s="220"/>
    </row>
    <row r="50" spans="1:8" ht="12.75" customHeight="1">
      <c r="A50" s="191"/>
      <c r="B50" s="211"/>
      <c r="C50" s="1" t="s">
        <v>131</v>
      </c>
      <c r="D50" s="1">
        <v>133</v>
      </c>
      <c r="E50" s="9" t="s">
        <v>153</v>
      </c>
      <c r="F50" s="11">
        <v>133</v>
      </c>
      <c r="G50" s="1" t="s">
        <v>161</v>
      </c>
      <c r="H50" s="23">
        <v>16</v>
      </c>
    </row>
    <row r="51" spans="1:8" ht="12.75" customHeight="1">
      <c r="A51" s="191"/>
      <c r="B51" s="211"/>
      <c r="C51" s="1" t="s">
        <v>38</v>
      </c>
      <c r="D51" s="1">
        <v>2466</v>
      </c>
      <c r="E51" s="9" t="s">
        <v>154</v>
      </c>
      <c r="F51" s="36">
        <v>2466</v>
      </c>
      <c r="G51" s="1" t="s">
        <v>161</v>
      </c>
      <c r="H51" s="34">
        <v>14</v>
      </c>
    </row>
    <row r="52" spans="1:8" ht="12.75" customHeight="1">
      <c r="A52" s="191"/>
      <c r="B52" s="211"/>
      <c r="C52" s="1" t="s">
        <v>7</v>
      </c>
      <c r="D52" s="1">
        <v>886</v>
      </c>
      <c r="E52" s="207" t="s">
        <v>157</v>
      </c>
      <c r="F52" s="213">
        <f>D52+D53</f>
        <v>1908</v>
      </c>
      <c r="G52" s="201" t="s">
        <v>161</v>
      </c>
      <c r="H52" s="222">
        <v>14</v>
      </c>
    </row>
    <row r="53" spans="1:8" ht="12.75">
      <c r="A53" s="191"/>
      <c r="B53" s="211"/>
      <c r="C53" s="1" t="s">
        <v>6</v>
      </c>
      <c r="D53" s="1">
        <v>1022</v>
      </c>
      <c r="E53" s="207"/>
      <c r="F53" s="213"/>
      <c r="G53" s="203"/>
      <c r="H53" s="223"/>
    </row>
    <row r="54" spans="1:8" ht="12.75" customHeight="1">
      <c r="A54" s="191"/>
      <c r="B54" s="211"/>
      <c r="C54" s="1" t="s">
        <v>89</v>
      </c>
      <c r="D54" s="1">
        <v>643</v>
      </c>
      <c r="E54" s="276" t="s">
        <v>155</v>
      </c>
      <c r="F54" s="213">
        <f>D54+D55+D56-160-58</f>
        <v>3085</v>
      </c>
      <c r="G54" s="201" t="s">
        <v>161</v>
      </c>
      <c r="H54" s="222">
        <v>15</v>
      </c>
    </row>
    <row r="55" spans="1:8" ht="12.75">
      <c r="A55" s="191"/>
      <c r="B55" s="211"/>
      <c r="C55" s="1" t="s">
        <v>91</v>
      </c>
      <c r="D55" s="1">
        <v>2422</v>
      </c>
      <c r="E55" s="278"/>
      <c r="F55" s="213"/>
      <c r="G55" s="202"/>
      <c r="H55" s="237"/>
    </row>
    <row r="56" spans="1:8" ht="12.75">
      <c r="A56" s="191"/>
      <c r="B56" s="211"/>
      <c r="C56" s="1" t="s">
        <v>92</v>
      </c>
      <c r="D56" s="1">
        <v>238</v>
      </c>
      <c r="E56" s="278"/>
      <c r="F56" s="213"/>
      <c r="G56" s="203"/>
      <c r="H56" s="237"/>
    </row>
    <row r="57" spans="1:8" ht="12.75">
      <c r="A57" s="191"/>
      <c r="B57" s="211"/>
      <c r="C57" s="1" t="s">
        <v>93</v>
      </c>
      <c r="D57" s="1">
        <v>315</v>
      </c>
      <c r="E57" s="207" t="s">
        <v>156</v>
      </c>
      <c r="F57" s="213">
        <f>D57+D58+D59+D60+D61+D62</f>
        <v>7743</v>
      </c>
      <c r="G57" s="201" t="s">
        <v>161</v>
      </c>
      <c r="H57" s="220">
        <v>15</v>
      </c>
    </row>
    <row r="58" spans="1:8" ht="12.75">
      <c r="A58" s="191"/>
      <c r="B58" s="211"/>
      <c r="C58" s="1" t="s">
        <v>94</v>
      </c>
      <c r="D58" s="1">
        <v>841</v>
      </c>
      <c r="E58" s="207"/>
      <c r="F58" s="213"/>
      <c r="G58" s="202"/>
      <c r="H58" s="220"/>
    </row>
    <row r="59" spans="1:8" ht="12.75">
      <c r="A59" s="191"/>
      <c r="B59" s="211"/>
      <c r="C59" s="1" t="s">
        <v>96</v>
      </c>
      <c r="D59" s="1">
        <v>1155</v>
      </c>
      <c r="E59" s="207"/>
      <c r="F59" s="213"/>
      <c r="G59" s="202"/>
      <c r="H59" s="220">
        <v>16</v>
      </c>
    </row>
    <row r="60" spans="1:8" ht="12.75">
      <c r="A60" s="191"/>
      <c r="B60" s="211"/>
      <c r="C60" s="1" t="s">
        <v>97</v>
      </c>
      <c r="D60" s="1">
        <v>647</v>
      </c>
      <c r="E60" s="207"/>
      <c r="F60" s="213"/>
      <c r="G60" s="202"/>
      <c r="H60" s="220"/>
    </row>
    <row r="61" spans="1:8" ht="12.75">
      <c r="A61" s="191"/>
      <c r="B61" s="211"/>
      <c r="C61" s="1" t="s">
        <v>90</v>
      </c>
      <c r="D61" s="1">
        <v>2990</v>
      </c>
      <c r="E61" s="207"/>
      <c r="F61" s="213"/>
      <c r="G61" s="202"/>
      <c r="H61" s="220">
        <v>15</v>
      </c>
    </row>
    <row r="62" spans="1:8" ht="12.75">
      <c r="A62" s="191"/>
      <c r="B62" s="185"/>
      <c r="C62" s="1">
        <v>163</v>
      </c>
      <c r="D62" s="1">
        <v>1795</v>
      </c>
      <c r="E62" s="207"/>
      <c r="F62" s="213"/>
      <c r="G62" s="203"/>
      <c r="H62" s="220"/>
    </row>
    <row r="63" spans="1:8" ht="12.75">
      <c r="A63" s="191"/>
      <c r="B63" s="188" t="s">
        <v>143</v>
      </c>
      <c r="C63" s="179" t="s">
        <v>36</v>
      </c>
      <c r="D63" s="179">
        <v>604</v>
      </c>
      <c r="E63" s="2" t="s">
        <v>20</v>
      </c>
      <c r="F63" s="11">
        <v>586</v>
      </c>
      <c r="G63" s="1" t="s">
        <v>161</v>
      </c>
      <c r="H63" s="222">
        <v>17</v>
      </c>
    </row>
    <row r="64" spans="1:8" s="88" customFormat="1" ht="12.75">
      <c r="A64" s="191"/>
      <c r="B64" s="210"/>
      <c r="C64" s="179"/>
      <c r="D64" s="179"/>
      <c r="E64" s="148" t="s">
        <v>98</v>
      </c>
      <c r="F64" s="94">
        <v>18</v>
      </c>
      <c r="G64" s="18" t="s">
        <v>163</v>
      </c>
      <c r="H64" s="237"/>
    </row>
    <row r="65" spans="1:8" ht="12.75">
      <c r="A65" s="191"/>
      <c r="B65" s="198"/>
      <c r="C65" s="1">
        <v>1092</v>
      </c>
      <c r="D65" s="1">
        <v>492</v>
      </c>
      <c r="E65" s="2" t="s">
        <v>158</v>
      </c>
      <c r="F65" s="11">
        <v>250</v>
      </c>
      <c r="G65" s="1" t="s">
        <v>161</v>
      </c>
      <c r="H65" s="223"/>
    </row>
    <row r="66" spans="1:8" ht="12.75">
      <c r="A66" s="191"/>
      <c r="B66" s="184" t="s">
        <v>144</v>
      </c>
      <c r="C66" s="1">
        <v>1351</v>
      </c>
      <c r="D66" s="1">
        <v>1170</v>
      </c>
      <c r="E66" s="214" t="s">
        <v>101</v>
      </c>
      <c r="F66" s="213">
        <v>1010</v>
      </c>
      <c r="G66" s="201" t="s">
        <v>161</v>
      </c>
      <c r="H66" s="222">
        <v>18</v>
      </c>
    </row>
    <row r="67" spans="1:8" ht="12.75" customHeight="1">
      <c r="A67" s="191"/>
      <c r="B67" s="185"/>
      <c r="C67" s="1" t="s">
        <v>100</v>
      </c>
      <c r="D67" s="1">
        <v>211</v>
      </c>
      <c r="E67" s="214"/>
      <c r="F67" s="213"/>
      <c r="G67" s="203"/>
      <c r="H67" s="223"/>
    </row>
    <row r="68" spans="1:8" ht="12.75" customHeight="1">
      <c r="A68" s="233" t="s">
        <v>21</v>
      </c>
      <c r="B68" s="212" t="s">
        <v>213</v>
      </c>
      <c r="C68" s="11" t="s">
        <v>211</v>
      </c>
      <c r="D68" s="1">
        <v>66</v>
      </c>
      <c r="E68" s="181" t="s">
        <v>212</v>
      </c>
      <c r="F68" s="181">
        <v>729</v>
      </c>
      <c r="G68" s="201" t="s">
        <v>161</v>
      </c>
      <c r="H68" s="222">
        <v>32</v>
      </c>
    </row>
    <row r="69" spans="1:8" ht="12.75" customHeight="1">
      <c r="A69" s="234"/>
      <c r="B69" s="185"/>
      <c r="C69" s="1">
        <v>1054</v>
      </c>
      <c r="D69" s="1">
        <v>663</v>
      </c>
      <c r="E69" s="203"/>
      <c r="F69" s="182"/>
      <c r="G69" s="203"/>
      <c r="H69" s="223"/>
    </row>
    <row r="70" spans="1:8" ht="12.75">
      <c r="A70" s="234"/>
      <c r="B70" s="192" t="s">
        <v>104</v>
      </c>
      <c r="C70" s="1">
        <v>1273</v>
      </c>
      <c r="D70" s="1">
        <v>1500</v>
      </c>
      <c r="E70" s="2" t="s">
        <v>105</v>
      </c>
      <c r="F70" s="213">
        <f>D70+D71</f>
        <v>2747</v>
      </c>
      <c r="G70" s="201" t="s">
        <v>161</v>
      </c>
      <c r="H70" s="220">
        <v>19</v>
      </c>
    </row>
    <row r="71" spans="1:8" ht="13.5" thickBot="1">
      <c r="A71" s="256"/>
      <c r="B71" s="238"/>
      <c r="C71" s="24" t="s">
        <v>19</v>
      </c>
      <c r="D71" s="24">
        <v>1247</v>
      </c>
      <c r="E71" s="25"/>
      <c r="F71" s="236"/>
      <c r="G71" s="226"/>
      <c r="H71" s="221"/>
    </row>
    <row r="72" spans="6:7" ht="12.75">
      <c r="F72" s="46"/>
      <c r="G72" s="49"/>
    </row>
    <row r="73" spans="1:7" ht="12.75">
      <c r="A73" s="13"/>
      <c r="B73" s="13"/>
      <c r="C73" s="13"/>
      <c r="D73" s="13"/>
      <c r="F73" s="13"/>
      <c r="G73" s="13"/>
    </row>
    <row r="75" spans="1:7" ht="12.75">
      <c r="A75" s="13"/>
      <c r="B75" s="13"/>
      <c r="C75" s="13"/>
      <c r="D75" s="13"/>
      <c r="F75" s="13"/>
      <c r="G75" s="13"/>
    </row>
    <row r="76" ht="60.75" customHeight="1"/>
    <row r="77" spans="1:7" ht="12.75">
      <c r="A77" s="13"/>
      <c r="B77" s="13"/>
      <c r="C77" s="13"/>
      <c r="D77" s="13"/>
      <c r="F77" s="13"/>
      <c r="G77" s="13"/>
    </row>
    <row r="78" spans="1:7" ht="12.75">
      <c r="A78" s="13"/>
      <c r="B78" s="13"/>
      <c r="C78" s="13"/>
      <c r="D78" s="13"/>
      <c r="F78" s="13"/>
      <c r="G78" s="13"/>
    </row>
    <row r="79" spans="1:7" ht="12.75">
      <c r="A79" s="13"/>
      <c r="B79" s="13"/>
      <c r="C79" s="13"/>
      <c r="D79" s="13"/>
      <c r="F79" s="13"/>
      <c r="G79" s="13"/>
    </row>
    <row r="80" spans="1:8" ht="27" customHeight="1">
      <c r="A80" s="195" t="s">
        <v>42</v>
      </c>
      <c r="B80" s="195"/>
      <c r="C80" s="195"/>
      <c r="D80" s="195"/>
      <c r="E80" s="195"/>
      <c r="F80" s="195"/>
      <c r="G80" s="195"/>
      <c r="H80" s="195"/>
    </row>
    <row r="81" spans="1:8" ht="4.5" customHeight="1" thickBot="1">
      <c r="A81" s="239"/>
      <c r="B81" s="239"/>
      <c r="C81" s="239"/>
      <c r="F81" s="4"/>
      <c r="H81" s="19"/>
    </row>
    <row r="82" spans="1:8" s="12" customFormat="1" ht="27">
      <c r="A82" s="41" t="s">
        <v>0</v>
      </c>
      <c r="B82" s="20" t="s">
        <v>43</v>
      </c>
      <c r="C82" s="20" t="s">
        <v>2</v>
      </c>
      <c r="D82" s="21" t="s">
        <v>122</v>
      </c>
      <c r="E82" s="26" t="s">
        <v>4</v>
      </c>
      <c r="F82" s="21" t="s">
        <v>8</v>
      </c>
      <c r="G82" s="20" t="s">
        <v>126</v>
      </c>
      <c r="H82" s="27" t="s">
        <v>44</v>
      </c>
    </row>
    <row r="83" spans="1:8" s="60" customFormat="1" ht="12.75">
      <c r="A83" s="257" t="s">
        <v>203</v>
      </c>
      <c r="B83" s="224" t="s">
        <v>206</v>
      </c>
      <c r="C83" s="78" t="s">
        <v>207</v>
      </c>
      <c r="D83" s="79">
        <v>2137</v>
      </c>
      <c r="E83" s="181" t="s">
        <v>208</v>
      </c>
      <c r="F83" s="224">
        <v>1292</v>
      </c>
      <c r="G83" s="179" t="s">
        <v>165</v>
      </c>
      <c r="H83" s="252">
        <v>9</v>
      </c>
    </row>
    <row r="84" spans="1:8" s="60" customFormat="1" ht="12.75">
      <c r="A84" s="258"/>
      <c r="B84" s="225"/>
      <c r="C84" s="80" t="s">
        <v>209</v>
      </c>
      <c r="D84" s="79">
        <v>2611</v>
      </c>
      <c r="E84" s="182"/>
      <c r="F84" s="225"/>
      <c r="G84" s="179"/>
      <c r="H84" s="253"/>
    </row>
    <row r="85" spans="1:8" s="97" customFormat="1" ht="12.75" customHeight="1">
      <c r="A85" s="258"/>
      <c r="B85" s="212" t="s">
        <v>244</v>
      </c>
      <c r="C85" s="259" t="s">
        <v>242</v>
      </c>
      <c r="D85" s="262">
        <v>673</v>
      </c>
      <c r="E85" s="212" t="s">
        <v>320</v>
      </c>
      <c r="F85" s="93">
        <v>130</v>
      </c>
      <c r="G85" s="18" t="s">
        <v>165</v>
      </c>
      <c r="H85" s="254">
        <v>33</v>
      </c>
    </row>
    <row r="86" spans="1:8" s="97" customFormat="1" ht="12.75">
      <c r="A86" s="258"/>
      <c r="B86" s="230"/>
      <c r="C86" s="260"/>
      <c r="D86" s="263"/>
      <c r="E86" s="230"/>
      <c r="F86" s="93">
        <v>103</v>
      </c>
      <c r="G86" s="94" t="s">
        <v>243</v>
      </c>
      <c r="H86" s="255"/>
    </row>
    <row r="87" spans="1:8" s="97" customFormat="1" ht="12.75">
      <c r="A87" s="258"/>
      <c r="B87" s="230"/>
      <c r="C87" s="261"/>
      <c r="D87" s="264"/>
      <c r="E87" s="231"/>
      <c r="F87" s="93">
        <v>103</v>
      </c>
      <c r="G87" s="94" t="s">
        <v>190</v>
      </c>
      <c r="H87" s="255"/>
    </row>
    <row r="88" spans="1:8" s="97" customFormat="1" ht="12.75" customHeight="1">
      <c r="A88" s="258"/>
      <c r="B88" s="230"/>
      <c r="C88" s="259" t="s">
        <v>245</v>
      </c>
      <c r="D88" s="262">
        <v>208</v>
      </c>
      <c r="E88" s="212" t="s">
        <v>247</v>
      </c>
      <c r="F88" s="93">
        <v>138</v>
      </c>
      <c r="G88" s="18" t="s">
        <v>165</v>
      </c>
      <c r="H88" s="255"/>
    </row>
    <row r="89" spans="1:8" s="97" customFormat="1" ht="12.75">
      <c r="A89" s="258"/>
      <c r="B89" s="230"/>
      <c r="C89" s="260"/>
      <c r="D89" s="263"/>
      <c r="E89" s="230"/>
      <c r="F89" s="93">
        <v>95</v>
      </c>
      <c r="G89" s="94" t="s">
        <v>243</v>
      </c>
      <c r="H89" s="255"/>
    </row>
    <row r="90" spans="1:8" s="97" customFormat="1" ht="12.75">
      <c r="A90" s="258"/>
      <c r="B90" s="230"/>
      <c r="C90" s="261"/>
      <c r="D90" s="264"/>
      <c r="E90" s="231"/>
      <c r="F90" s="93">
        <v>95</v>
      </c>
      <c r="G90" s="94" t="s">
        <v>190</v>
      </c>
      <c r="H90" s="255"/>
    </row>
    <row r="91" spans="1:8" s="97" customFormat="1" ht="12.75" customHeight="1">
      <c r="A91" s="258"/>
      <c r="B91" s="230"/>
      <c r="C91" s="95" t="s">
        <v>246</v>
      </c>
      <c r="D91" s="96">
        <v>810</v>
      </c>
      <c r="E91" s="86" t="s">
        <v>321</v>
      </c>
      <c r="F91" s="93">
        <v>280</v>
      </c>
      <c r="G91" s="18" t="s">
        <v>165</v>
      </c>
      <c r="H91" s="255"/>
    </row>
    <row r="92" spans="1:8" s="97" customFormat="1" ht="12.75" customHeight="1">
      <c r="A92" s="258"/>
      <c r="B92" s="230"/>
      <c r="C92" s="95" t="s">
        <v>248</v>
      </c>
      <c r="D92" s="96">
        <v>330</v>
      </c>
      <c r="E92" s="86" t="s">
        <v>322</v>
      </c>
      <c r="F92" s="93">
        <v>290</v>
      </c>
      <c r="G92" s="18" t="s">
        <v>165</v>
      </c>
      <c r="H92" s="255"/>
    </row>
    <row r="93" spans="1:8" ht="12.75">
      <c r="A93" s="191" t="s">
        <v>45</v>
      </c>
      <c r="B93" s="192" t="s">
        <v>49</v>
      </c>
      <c r="C93" s="1" t="s">
        <v>46</v>
      </c>
      <c r="D93" s="6">
        <v>791</v>
      </c>
      <c r="E93" s="207" t="s">
        <v>148</v>
      </c>
      <c r="F93" s="180">
        <v>600</v>
      </c>
      <c r="G93" s="213" t="s">
        <v>165</v>
      </c>
      <c r="H93" s="199">
        <v>20</v>
      </c>
    </row>
    <row r="94" spans="1:8" ht="12.75">
      <c r="A94" s="191"/>
      <c r="B94" s="192"/>
      <c r="C94" s="1" t="s">
        <v>47</v>
      </c>
      <c r="D94" s="6">
        <v>48</v>
      </c>
      <c r="E94" s="207"/>
      <c r="F94" s="180"/>
      <c r="G94" s="179"/>
      <c r="H94" s="199"/>
    </row>
    <row r="95" spans="1:8" ht="12.75">
      <c r="A95" s="191"/>
      <c r="B95" s="192"/>
      <c r="C95" s="1" t="s">
        <v>48</v>
      </c>
      <c r="D95" s="6">
        <v>148</v>
      </c>
      <c r="E95" s="207"/>
      <c r="F95" s="180"/>
      <c r="G95" s="179"/>
      <c r="H95" s="199"/>
    </row>
    <row r="96" spans="1:8" ht="12.75">
      <c r="A96" s="233" t="s">
        <v>137</v>
      </c>
      <c r="B96" s="232" t="s">
        <v>34</v>
      </c>
      <c r="C96" s="1">
        <v>251</v>
      </c>
      <c r="D96" s="1">
        <v>873</v>
      </c>
      <c r="E96" s="214" t="s">
        <v>116</v>
      </c>
      <c r="F96" s="213">
        <f>D96+D97</f>
        <v>1056</v>
      </c>
      <c r="G96" s="179" t="s">
        <v>165</v>
      </c>
      <c r="H96" s="199">
        <v>1</v>
      </c>
    </row>
    <row r="97" spans="1:8" ht="12.75">
      <c r="A97" s="234"/>
      <c r="B97" s="232"/>
      <c r="C97" s="1">
        <v>253</v>
      </c>
      <c r="D97" s="1">
        <v>183</v>
      </c>
      <c r="E97" s="214"/>
      <c r="F97" s="213"/>
      <c r="G97" s="179"/>
      <c r="H97" s="199"/>
    </row>
    <row r="98" spans="1:8" ht="12.75">
      <c r="A98" s="234"/>
      <c r="B98" s="232"/>
      <c r="C98" s="1">
        <v>255</v>
      </c>
      <c r="D98" s="1">
        <v>325</v>
      </c>
      <c r="E98" s="214" t="s">
        <v>52</v>
      </c>
      <c r="F98" s="213">
        <v>1098</v>
      </c>
      <c r="G98" s="215" t="s">
        <v>184</v>
      </c>
      <c r="H98" s="199">
        <v>1</v>
      </c>
    </row>
    <row r="99" spans="1:8" ht="12.75">
      <c r="A99" s="234"/>
      <c r="B99" s="232"/>
      <c r="C99" s="1">
        <v>256</v>
      </c>
      <c r="D99" s="1">
        <v>530</v>
      </c>
      <c r="E99" s="214"/>
      <c r="F99" s="213"/>
      <c r="G99" s="216"/>
      <c r="H99" s="199"/>
    </row>
    <row r="100" spans="1:8" ht="12.75">
      <c r="A100" s="234"/>
      <c r="B100" s="232"/>
      <c r="C100" s="1">
        <v>257</v>
      </c>
      <c r="D100" s="1">
        <v>1178</v>
      </c>
      <c r="E100" s="214"/>
      <c r="F100" s="213"/>
      <c r="G100" s="216"/>
      <c r="H100" s="199"/>
    </row>
    <row r="101" spans="1:8" ht="12.75">
      <c r="A101" s="234"/>
      <c r="B101" s="232"/>
      <c r="C101" s="1" t="s">
        <v>50</v>
      </c>
      <c r="D101" s="1">
        <v>115</v>
      </c>
      <c r="E101" s="214"/>
      <c r="F101" s="213"/>
      <c r="G101" s="209"/>
      <c r="H101" s="199"/>
    </row>
    <row r="102" spans="1:8" ht="12.75" customHeight="1">
      <c r="A102" s="234"/>
      <c r="B102" s="38" t="s">
        <v>192</v>
      </c>
      <c r="C102" s="1" t="s">
        <v>68</v>
      </c>
      <c r="D102" s="1">
        <v>248</v>
      </c>
      <c r="E102" s="2" t="s">
        <v>193</v>
      </c>
      <c r="F102" s="11">
        <v>248</v>
      </c>
      <c r="G102" s="1" t="s">
        <v>165</v>
      </c>
      <c r="H102" s="28">
        <v>20</v>
      </c>
    </row>
    <row r="103" spans="1:8" ht="12.75">
      <c r="A103" s="234"/>
      <c r="B103" s="184" t="s">
        <v>120</v>
      </c>
      <c r="C103" s="1">
        <v>852</v>
      </c>
      <c r="D103" s="1">
        <v>760</v>
      </c>
      <c r="E103" s="201" t="s">
        <v>121</v>
      </c>
      <c r="F103" s="181">
        <v>1144</v>
      </c>
      <c r="G103" s="201" t="s">
        <v>165</v>
      </c>
      <c r="H103" s="204">
        <v>21</v>
      </c>
    </row>
    <row r="104" spans="1:8" ht="12.75">
      <c r="A104" s="235"/>
      <c r="B104" s="185"/>
      <c r="C104" s="11" t="s">
        <v>215</v>
      </c>
      <c r="D104" s="1">
        <v>384</v>
      </c>
      <c r="E104" s="203"/>
      <c r="F104" s="182"/>
      <c r="G104" s="203"/>
      <c r="H104" s="206"/>
    </row>
    <row r="105" spans="1:8" ht="25.5">
      <c r="A105" s="191" t="s">
        <v>77</v>
      </c>
      <c r="B105" s="38" t="s">
        <v>194</v>
      </c>
      <c r="C105" s="1" t="s">
        <v>79</v>
      </c>
      <c r="D105" s="1"/>
      <c r="E105" s="2" t="s">
        <v>150</v>
      </c>
      <c r="F105" s="11">
        <v>660</v>
      </c>
      <c r="G105" s="127" t="s">
        <v>184</v>
      </c>
      <c r="H105" s="204">
        <v>8</v>
      </c>
    </row>
    <row r="106" spans="1:8" s="88" customFormat="1" ht="12.75">
      <c r="A106" s="191"/>
      <c r="B106" s="212" t="s">
        <v>257</v>
      </c>
      <c r="C106" s="94" t="s">
        <v>239</v>
      </c>
      <c r="D106" s="18">
        <v>276</v>
      </c>
      <c r="E106" s="212" t="s">
        <v>241</v>
      </c>
      <c r="F106" s="186">
        <v>128</v>
      </c>
      <c r="G106" s="188" t="s">
        <v>165</v>
      </c>
      <c r="H106" s="205"/>
    </row>
    <row r="107" spans="1:8" s="88" customFormat="1" ht="12.75">
      <c r="A107" s="191"/>
      <c r="B107" s="231"/>
      <c r="C107" s="94" t="s">
        <v>240</v>
      </c>
      <c r="D107" s="18">
        <v>696</v>
      </c>
      <c r="E107" s="185"/>
      <c r="F107" s="187"/>
      <c r="G107" s="198"/>
      <c r="H107" s="206"/>
    </row>
    <row r="108" spans="1:8" ht="12.75">
      <c r="A108" s="191"/>
      <c r="B108" s="184" t="s">
        <v>128</v>
      </c>
      <c r="C108" s="1" t="s">
        <v>189</v>
      </c>
      <c r="D108" s="1">
        <v>130</v>
      </c>
      <c r="E108" s="2"/>
      <c r="F108" s="181">
        <v>554</v>
      </c>
      <c r="G108" s="201" t="s">
        <v>165</v>
      </c>
      <c r="H108" s="204">
        <v>23</v>
      </c>
    </row>
    <row r="109" spans="1:8" ht="14.25">
      <c r="A109" s="191"/>
      <c r="B109" s="211"/>
      <c r="C109" s="1" t="s">
        <v>129</v>
      </c>
      <c r="D109" s="1" t="s">
        <v>24</v>
      </c>
      <c r="E109" s="2" t="s">
        <v>182</v>
      </c>
      <c r="F109" s="200"/>
      <c r="G109" s="202"/>
      <c r="H109" s="205"/>
    </row>
    <row r="110" spans="1:8" ht="12.75">
      <c r="A110" s="191"/>
      <c r="B110" s="185"/>
      <c r="C110" s="1" t="s">
        <v>130</v>
      </c>
      <c r="D110" s="1">
        <v>202</v>
      </c>
      <c r="E110" s="2"/>
      <c r="F110" s="182"/>
      <c r="G110" s="203"/>
      <c r="H110" s="206"/>
    </row>
    <row r="111" spans="1:8" ht="13.5" customHeight="1">
      <c r="A111" s="233" t="s">
        <v>22</v>
      </c>
      <c r="B111" s="18" t="s">
        <v>117</v>
      </c>
      <c r="C111" s="1" t="s">
        <v>72</v>
      </c>
      <c r="D111" s="1">
        <v>198</v>
      </c>
      <c r="E111" s="2" t="s">
        <v>73</v>
      </c>
      <c r="F111" s="11">
        <v>198</v>
      </c>
      <c r="G111" s="1" t="s">
        <v>165</v>
      </c>
      <c r="H111" s="28">
        <v>24</v>
      </c>
    </row>
    <row r="112" spans="1:8" s="88" customFormat="1" ht="12.75">
      <c r="A112" s="234"/>
      <c r="B112" s="188" t="s">
        <v>23</v>
      </c>
      <c r="C112" s="18" t="s">
        <v>24</v>
      </c>
      <c r="D112" s="18" t="s">
        <v>24</v>
      </c>
      <c r="E112" s="188" t="s">
        <v>118</v>
      </c>
      <c r="F112" s="94">
        <v>814</v>
      </c>
      <c r="G112" s="18" t="s">
        <v>165</v>
      </c>
      <c r="H112" s="217" t="s">
        <v>167</v>
      </c>
    </row>
    <row r="113" spans="1:8" s="88" customFormat="1" ht="12.75">
      <c r="A113" s="234"/>
      <c r="B113" s="210"/>
      <c r="C113" s="18" t="s">
        <v>24</v>
      </c>
      <c r="D113" s="18" t="s">
        <v>24</v>
      </c>
      <c r="E113" s="210"/>
      <c r="F113" s="94">
        <v>813</v>
      </c>
      <c r="G113" s="18" t="s">
        <v>163</v>
      </c>
      <c r="H113" s="218"/>
    </row>
    <row r="114" spans="1:8" s="88" customFormat="1" ht="12.75">
      <c r="A114" s="234"/>
      <c r="B114" s="210"/>
      <c r="C114" s="18" t="s">
        <v>24</v>
      </c>
      <c r="D114" s="18" t="s">
        <v>24</v>
      </c>
      <c r="E114" s="210"/>
      <c r="F114" s="94">
        <v>500</v>
      </c>
      <c r="G114" s="18" t="s">
        <v>190</v>
      </c>
      <c r="H114" s="218"/>
    </row>
    <row r="115" spans="1:8" s="88" customFormat="1" ht="12.75">
      <c r="A115" s="235"/>
      <c r="B115" s="198"/>
      <c r="C115" s="18" t="s">
        <v>24</v>
      </c>
      <c r="D115" s="18" t="s">
        <v>24</v>
      </c>
      <c r="E115" s="198"/>
      <c r="F115" s="94" t="s">
        <v>319</v>
      </c>
      <c r="G115" s="18" t="s">
        <v>318</v>
      </c>
      <c r="H115" s="219"/>
    </row>
    <row r="116" spans="1:8" ht="14.25" customHeight="1">
      <c r="A116" s="227" t="s">
        <v>74</v>
      </c>
      <c r="B116" s="18" t="s">
        <v>119</v>
      </c>
      <c r="C116" s="18" t="s">
        <v>76</v>
      </c>
      <c r="D116" s="18">
        <v>363</v>
      </c>
      <c r="E116" s="7" t="s">
        <v>75</v>
      </c>
      <c r="F116" s="11">
        <v>363</v>
      </c>
      <c r="G116" s="1" t="s">
        <v>165</v>
      </c>
      <c r="H116" s="28">
        <v>26</v>
      </c>
    </row>
    <row r="117" spans="1:8" s="88" customFormat="1" ht="12.75" customHeight="1">
      <c r="A117" s="228"/>
      <c r="B117" s="188" t="s">
        <v>231</v>
      </c>
      <c r="C117" s="18" t="s">
        <v>232</v>
      </c>
      <c r="D117" s="18">
        <v>1193</v>
      </c>
      <c r="E117" s="184" t="s">
        <v>234</v>
      </c>
      <c r="F117" s="186">
        <v>1894</v>
      </c>
      <c r="G117" s="208" t="s">
        <v>184</v>
      </c>
      <c r="H117" s="217">
        <v>34</v>
      </c>
    </row>
    <row r="118" spans="1:8" s="88" customFormat="1" ht="12.75" customHeight="1">
      <c r="A118" s="228"/>
      <c r="B118" s="198"/>
      <c r="C118" s="18" t="s">
        <v>233</v>
      </c>
      <c r="D118" s="18">
        <v>827</v>
      </c>
      <c r="E118" s="185"/>
      <c r="F118" s="187"/>
      <c r="G118" s="209"/>
      <c r="H118" s="219"/>
    </row>
    <row r="119" spans="1:8" s="88" customFormat="1" ht="12.75" customHeight="1">
      <c r="A119" s="228"/>
      <c r="B119" s="186" t="s">
        <v>249</v>
      </c>
      <c r="C119" s="188" t="s">
        <v>235</v>
      </c>
      <c r="D119" s="188">
        <v>5764</v>
      </c>
      <c r="E119" s="184" t="s">
        <v>236</v>
      </c>
      <c r="F119" s="94">
        <v>2100</v>
      </c>
      <c r="G119" s="18" t="s">
        <v>165</v>
      </c>
      <c r="H119" s="217">
        <v>35</v>
      </c>
    </row>
    <row r="120" spans="1:8" s="88" customFormat="1" ht="12.75" customHeight="1" thickBot="1">
      <c r="A120" s="229"/>
      <c r="B120" s="189"/>
      <c r="C120" s="189"/>
      <c r="D120" s="189"/>
      <c r="E120" s="190"/>
      <c r="F120" s="98">
        <v>500</v>
      </c>
      <c r="G120" s="29" t="s">
        <v>163</v>
      </c>
      <c r="H120" s="266"/>
    </row>
    <row r="121" spans="1:8" ht="27">
      <c r="A121" s="41" t="s">
        <v>0</v>
      </c>
      <c r="B121" s="20" t="s">
        <v>43</v>
      </c>
      <c r="C121" s="20" t="s">
        <v>2</v>
      </c>
      <c r="D121" s="21" t="s">
        <v>122</v>
      </c>
      <c r="E121" s="26" t="s">
        <v>4</v>
      </c>
      <c r="F121" s="21" t="s">
        <v>8</v>
      </c>
      <c r="G121" s="20" t="s">
        <v>126</v>
      </c>
      <c r="H121" s="27" t="s">
        <v>44</v>
      </c>
    </row>
    <row r="122" spans="1:8" ht="25.5" customHeight="1">
      <c r="A122" s="42" t="s">
        <v>5</v>
      </c>
      <c r="B122" s="38" t="s">
        <v>135</v>
      </c>
      <c r="C122" s="1" t="s">
        <v>138</v>
      </c>
      <c r="D122" s="1">
        <v>625</v>
      </c>
      <c r="E122" s="2" t="s">
        <v>136</v>
      </c>
      <c r="F122" s="11">
        <v>625</v>
      </c>
      <c r="G122" s="127" t="s">
        <v>184</v>
      </c>
      <c r="H122" s="28">
        <v>22</v>
      </c>
    </row>
    <row r="123" spans="1:8" ht="12.75">
      <c r="A123" s="191" t="s">
        <v>13</v>
      </c>
      <c r="B123" s="232" t="s">
        <v>103</v>
      </c>
      <c r="C123" s="1" t="s">
        <v>102</v>
      </c>
      <c r="D123" s="1">
        <v>172</v>
      </c>
      <c r="E123" s="201" t="s">
        <v>229</v>
      </c>
      <c r="F123" s="181">
        <f>150+124</f>
        <v>274</v>
      </c>
      <c r="G123" s="201" t="s">
        <v>165</v>
      </c>
      <c r="H123" s="204">
        <v>27</v>
      </c>
    </row>
    <row r="124" spans="1:8" s="88" customFormat="1" ht="12.75">
      <c r="A124" s="191"/>
      <c r="B124" s="232"/>
      <c r="C124" s="18">
        <v>1425</v>
      </c>
      <c r="D124" s="18">
        <v>393</v>
      </c>
      <c r="E124" s="203"/>
      <c r="F124" s="182"/>
      <c r="G124" s="203"/>
      <c r="H124" s="206"/>
    </row>
    <row r="125" spans="1:8" s="88" customFormat="1" ht="12.75">
      <c r="A125" s="191"/>
      <c r="B125" s="265" t="s">
        <v>250</v>
      </c>
      <c r="C125" s="18" t="s">
        <v>226</v>
      </c>
      <c r="D125" s="18">
        <v>116</v>
      </c>
      <c r="E125" s="184" t="s">
        <v>228</v>
      </c>
      <c r="F125" s="186">
        <v>235</v>
      </c>
      <c r="G125" s="188" t="s">
        <v>165</v>
      </c>
      <c r="H125" s="217">
        <v>36</v>
      </c>
    </row>
    <row r="126" spans="1:8" s="88" customFormat="1" ht="12.75">
      <c r="A126" s="191"/>
      <c r="B126" s="232"/>
      <c r="C126" s="18" t="s">
        <v>227</v>
      </c>
      <c r="D126" s="18">
        <v>132</v>
      </c>
      <c r="E126" s="185"/>
      <c r="F126" s="187"/>
      <c r="G126" s="198"/>
      <c r="H126" s="219"/>
    </row>
    <row r="127" spans="1:8" ht="12.75">
      <c r="A127" s="191"/>
      <c r="B127" s="38" t="s">
        <v>14</v>
      </c>
      <c r="C127" s="1" t="s">
        <v>15</v>
      </c>
      <c r="D127" s="1">
        <v>835</v>
      </c>
      <c r="E127" s="2" t="s">
        <v>35</v>
      </c>
      <c r="F127" s="11">
        <v>425</v>
      </c>
      <c r="G127" s="1" t="s">
        <v>165</v>
      </c>
      <c r="H127" s="28">
        <v>28</v>
      </c>
    </row>
    <row r="128" spans="1:8" ht="12.75">
      <c r="A128" s="233" t="s">
        <v>21</v>
      </c>
      <c r="B128" s="18" t="s">
        <v>106</v>
      </c>
      <c r="C128" s="1" t="s">
        <v>26</v>
      </c>
      <c r="D128" s="1">
        <v>851</v>
      </c>
      <c r="E128" s="77" t="s">
        <v>205</v>
      </c>
      <c r="F128" s="11">
        <v>851</v>
      </c>
      <c r="G128" s="1" t="s">
        <v>165</v>
      </c>
      <c r="H128" s="28">
        <v>19</v>
      </c>
    </row>
    <row r="129" spans="1:8" ht="12.75">
      <c r="A129" s="234"/>
      <c r="B129" s="188" t="s">
        <v>145</v>
      </c>
      <c r="C129" s="1" t="s">
        <v>132</v>
      </c>
      <c r="D129" s="1">
        <v>502</v>
      </c>
      <c r="E129" s="179" t="s">
        <v>159</v>
      </c>
      <c r="F129" s="213">
        <f>405+50+9+90+35</f>
        <v>589</v>
      </c>
      <c r="G129" s="179" t="s">
        <v>165</v>
      </c>
      <c r="H129" s="204">
        <v>29</v>
      </c>
    </row>
    <row r="130" spans="1:8" ht="12.75">
      <c r="A130" s="234"/>
      <c r="B130" s="210"/>
      <c r="C130" s="1" t="s">
        <v>133</v>
      </c>
      <c r="D130" s="1">
        <v>1442</v>
      </c>
      <c r="E130" s="179"/>
      <c r="F130" s="213"/>
      <c r="G130" s="179"/>
      <c r="H130" s="205"/>
    </row>
    <row r="131" spans="1:8" ht="12.75" customHeight="1">
      <c r="A131" s="227" t="s">
        <v>27</v>
      </c>
      <c r="B131" s="188" t="s">
        <v>37</v>
      </c>
      <c r="C131" s="179" t="s">
        <v>39</v>
      </c>
      <c r="D131" s="179">
        <v>322</v>
      </c>
      <c r="E131" s="1" t="s">
        <v>40</v>
      </c>
      <c r="F131" s="11">
        <v>204</v>
      </c>
      <c r="G131" s="6" t="s">
        <v>163</v>
      </c>
      <c r="H131" s="28">
        <v>30</v>
      </c>
    </row>
    <row r="132" spans="1:8" ht="12.75">
      <c r="A132" s="228"/>
      <c r="B132" s="210"/>
      <c r="C132" s="179"/>
      <c r="D132" s="179"/>
      <c r="E132" s="179" t="s">
        <v>107</v>
      </c>
      <c r="F132" s="179">
        <v>400</v>
      </c>
      <c r="G132" s="179" t="s">
        <v>165</v>
      </c>
      <c r="H132" s="199">
        <v>30</v>
      </c>
    </row>
    <row r="133" spans="1:8" ht="12.75">
      <c r="A133" s="228"/>
      <c r="B133" s="210"/>
      <c r="C133" s="18" t="s">
        <v>41</v>
      </c>
      <c r="D133" s="18">
        <v>593</v>
      </c>
      <c r="E133" s="179"/>
      <c r="F133" s="179"/>
      <c r="G133" s="179"/>
      <c r="H133" s="199"/>
    </row>
    <row r="134" spans="1:8" s="17" customFormat="1" ht="12.75">
      <c r="A134" s="228"/>
      <c r="B134" s="210"/>
      <c r="C134" s="18" t="s">
        <v>109</v>
      </c>
      <c r="D134" s="18">
        <v>205</v>
      </c>
      <c r="E134" s="179" t="s">
        <v>111</v>
      </c>
      <c r="F134" s="179">
        <f>170+700</f>
        <v>870</v>
      </c>
      <c r="G134" s="179" t="s">
        <v>165</v>
      </c>
      <c r="H134" s="199">
        <v>30</v>
      </c>
    </row>
    <row r="135" spans="1:8" s="17" customFormat="1" ht="12.75">
      <c r="A135" s="228"/>
      <c r="B135" s="210"/>
      <c r="C135" s="18" t="s">
        <v>108</v>
      </c>
      <c r="D135" s="18">
        <v>814</v>
      </c>
      <c r="E135" s="179"/>
      <c r="F135" s="179"/>
      <c r="G135" s="179"/>
      <c r="H135" s="199"/>
    </row>
    <row r="136" spans="1:8" s="17" customFormat="1" ht="12.75" customHeight="1">
      <c r="A136" s="228"/>
      <c r="B136" s="210"/>
      <c r="C136" s="18" t="s">
        <v>110</v>
      </c>
      <c r="D136" s="18">
        <v>571</v>
      </c>
      <c r="E136" s="207" t="s">
        <v>181</v>
      </c>
      <c r="F136" s="179">
        <v>767</v>
      </c>
      <c r="G136" s="179" t="s">
        <v>165</v>
      </c>
      <c r="H136" s="199">
        <v>30</v>
      </c>
    </row>
    <row r="137" spans="1:8" s="17" customFormat="1" ht="12.75">
      <c r="A137" s="228"/>
      <c r="B137" s="210"/>
      <c r="C137" s="18" t="s">
        <v>134</v>
      </c>
      <c r="D137" s="18">
        <v>196</v>
      </c>
      <c r="E137" s="207"/>
      <c r="F137" s="179"/>
      <c r="G137" s="179"/>
      <c r="H137" s="199"/>
    </row>
    <row r="138" spans="1:8" s="17" customFormat="1" ht="12.75">
      <c r="A138" s="228"/>
      <c r="B138" s="210"/>
      <c r="C138" s="18" t="s">
        <v>188</v>
      </c>
      <c r="D138" s="18">
        <v>103</v>
      </c>
      <c r="E138" s="179" t="s">
        <v>142</v>
      </c>
      <c r="F138" s="179">
        <v>458</v>
      </c>
      <c r="G138" s="179" t="s">
        <v>165</v>
      </c>
      <c r="H138" s="199">
        <v>31</v>
      </c>
    </row>
    <row r="139" spans="1:8" s="17" customFormat="1" ht="12.75">
      <c r="A139" s="228"/>
      <c r="B139" s="210"/>
      <c r="C139" s="1">
        <v>1288</v>
      </c>
      <c r="D139" s="18">
        <v>355</v>
      </c>
      <c r="E139" s="179"/>
      <c r="F139" s="179"/>
      <c r="G139" s="179"/>
      <c r="H139" s="199"/>
    </row>
    <row r="140" spans="1:8" s="117" customFormat="1" ht="12.75">
      <c r="A140" s="228"/>
      <c r="B140" s="210"/>
      <c r="C140" s="188" t="s">
        <v>237</v>
      </c>
      <c r="D140" s="188">
        <v>307</v>
      </c>
      <c r="E140" s="188" t="s">
        <v>238</v>
      </c>
      <c r="F140" s="18">
        <v>157</v>
      </c>
      <c r="G140" s="18" t="s">
        <v>165</v>
      </c>
      <c r="H140" s="217">
        <v>30</v>
      </c>
    </row>
    <row r="141" spans="1:8" s="117" customFormat="1" ht="12.75" customHeight="1">
      <c r="A141" s="228"/>
      <c r="B141" s="210"/>
      <c r="C141" s="210"/>
      <c r="D141" s="210"/>
      <c r="E141" s="210"/>
      <c r="F141" s="18">
        <v>80</v>
      </c>
      <c r="G141" s="87" t="s">
        <v>243</v>
      </c>
      <c r="H141" s="218"/>
    </row>
    <row r="142" spans="1:8" s="117" customFormat="1" ht="12.75" customHeight="1">
      <c r="A142" s="228"/>
      <c r="B142" s="210"/>
      <c r="C142" s="210"/>
      <c r="D142" s="210"/>
      <c r="E142" s="210"/>
      <c r="F142" s="18">
        <v>80</v>
      </c>
      <c r="G142" s="87" t="s">
        <v>190</v>
      </c>
      <c r="H142" s="218"/>
    </row>
    <row r="143" spans="1:8" s="117" customFormat="1" ht="12.75" customHeight="1">
      <c r="A143" s="228"/>
      <c r="B143" s="198"/>
      <c r="C143" s="198"/>
      <c r="D143" s="198"/>
      <c r="E143" s="198"/>
      <c r="F143" s="18" t="s">
        <v>329</v>
      </c>
      <c r="G143" s="87" t="s">
        <v>328</v>
      </c>
      <c r="H143" s="219"/>
    </row>
    <row r="144" spans="1:8" s="117" customFormat="1" ht="12.75" customHeight="1">
      <c r="A144" s="228"/>
      <c r="B144" s="186" t="s">
        <v>277</v>
      </c>
      <c r="C144" s="147" t="s">
        <v>280</v>
      </c>
      <c r="D144" s="188" t="s">
        <v>24</v>
      </c>
      <c r="E144" s="181" t="s">
        <v>276</v>
      </c>
      <c r="F144" s="18">
        <v>592</v>
      </c>
      <c r="G144" s="87" t="s">
        <v>279</v>
      </c>
      <c r="H144" s="204">
        <v>30</v>
      </c>
    </row>
    <row r="145" spans="1:8" s="17" customFormat="1" ht="12.75" customHeight="1">
      <c r="A145" s="228"/>
      <c r="B145" s="187"/>
      <c r="C145" s="130" t="s">
        <v>281</v>
      </c>
      <c r="D145" s="198"/>
      <c r="E145" s="182"/>
      <c r="F145" s="1">
        <v>592</v>
      </c>
      <c r="G145" s="129" t="s">
        <v>278</v>
      </c>
      <c r="H145" s="206"/>
    </row>
    <row r="146" spans="1:8" s="17" customFormat="1" ht="12.75" customHeight="1">
      <c r="A146" s="228"/>
      <c r="B146" s="188" t="s">
        <v>272</v>
      </c>
      <c r="C146" s="181" t="s">
        <v>275</v>
      </c>
      <c r="D146" s="188" t="s">
        <v>24</v>
      </c>
      <c r="E146" s="276" t="s">
        <v>273</v>
      </c>
      <c r="F146" s="1">
        <v>180</v>
      </c>
      <c r="G146" s="128" t="s">
        <v>166</v>
      </c>
      <c r="H146" s="204">
        <v>42</v>
      </c>
    </row>
    <row r="147" spans="1:8" s="17" customFormat="1" ht="12.75" customHeight="1">
      <c r="A147" s="228"/>
      <c r="B147" s="210"/>
      <c r="C147" s="200"/>
      <c r="D147" s="210"/>
      <c r="E147" s="278"/>
      <c r="F147" s="201">
        <v>213</v>
      </c>
      <c r="G147" s="129" t="s">
        <v>274</v>
      </c>
      <c r="H147" s="205"/>
    </row>
    <row r="148" spans="1:8" s="117" customFormat="1" ht="12.75" customHeight="1">
      <c r="A148" s="228"/>
      <c r="B148" s="198"/>
      <c r="C148" s="182"/>
      <c r="D148" s="198"/>
      <c r="E148" s="279"/>
      <c r="F148" s="203"/>
      <c r="G148" s="87" t="s">
        <v>323</v>
      </c>
      <c r="H148" s="206"/>
    </row>
    <row r="149" spans="1:8" s="117" customFormat="1" ht="12.75" customHeight="1">
      <c r="A149" s="281"/>
      <c r="B149" s="122" t="s">
        <v>324</v>
      </c>
      <c r="C149" s="126" t="s">
        <v>325</v>
      </c>
      <c r="D149" s="122" t="s">
        <v>24</v>
      </c>
      <c r="E149" s="125" t="s">
        <v>326</v>
      </c>
      <c r="F149" s="122">
        <v>600</v>
      </c>
      <c r="G149" s="87" t="s">
        <v>255</v>
      </c>
      <c r="H149" s="124">
        <v>43</v>
      </c>
    </row>
    <row r="150" spans="1:8" ht="12.75" customHeight="1">
      <c r="A150" s="249" t="s">
        <v>74</v>
      </c>
      <c r="B150" s="6" t="s">
        <v>217</v>
      </c>
      <c r="C150" s="18" t="s">
        <v>216</v>
      </c>
      <c r="D150" s="180" t="s">
        <v>271</v>
      </c>
      <c r="E150" s="207"/>
      <c r="F150" s="83">
        <v>1010</v>
      </c>
      <c r="G150" s="55" t="s">
        <v>255</v>
      </c>
      <c r="H150" s="23">
        <v>37</v>
      </c>
    </row>
    <row r="151" spans="1:8" ht="12.75" customHeight="1">
      <c r="A151" s="249"/>
      <c r="B151" s="55" t="s">
        <v>254</v>
      </c>
      <c r="C151" s="94" t="s">
        <v>253</v>
      </c>
      <c r="D151" s="207"/>
      <c r="E151" s="207"/>
      <c r="F151" s="83">
        <v>260</v>
      </c>
      <c r="G151" s="55" t="s">
        <v>255</v>
      </c>
      <c r="H151" s="23">
        <v>38</v>
      </c>
    </row>
    <row r="152" spans="1:8" ht="12.75" customHeight="1">
      <c r="A152" s="233" t="s">
        <v>1</v>
      </c>
      <c r="B152" s="232" t="s">
        <v>218</v>
      </c>
      <c r="C152" s="1" t="s">
        <v>219</v>
      </c>
      <c r="D152" s="207"/>
      <c r="E152" s="207"/>
      <c r="F152" s="183">
        <v>1389</v>
      </c>
      <c r="G152" s="180" t="s">
        <v>255</v>
      </c>
      <c r="H152" s="220">
        <v>39</v>
      </c>
    </row>
    <row r="153" spans="1:8" ht="12.75" customHeight="1">
      <c r="A153" s="234"/>
      <c r="B153" s="232"/>
      <c r="C153" s="1" t="s">
        <v>220</v>
      </c>
      <c r="D153" s="207"/>
      <c r="E153" s="207"/>
      <c r="F153" s="183"/>
      <c r="G153" s="180"/>
      <c r="H153" s="220"/>
    </row>
    <row r="154" spans="1:8" ht="12.75">
      <c r="A154" s="234"/>
      <c r="B154" s="232" t="s">
        <v>221</v>
      </c>
      <c r="C154" s="11" t="s">
        <v>222</v>
      </c>
      <c r="D154" s="207"/>
      <c r="E154" s="207"/>
      <c r="F154" s="183">
        <v>551</v>
      </c>
      <c r="G154" s="213" t="s">
        <v>252</v>
      </c>
      <c r="H154" s="220"/>
    </row>
    <row r="155" spans="1:8" ht="12.75" customHeight="1">
      <c r="A155" s="234"/>
      <c r="B155" s="232"/>
      <c r="C155" s="11" t="s">
        <v>223</v>
      </c>
      <c r="D155" s="207"/>
      <c r="E155" s="207"/>
      <c r="F155" s="183"/>
      <c r="G155" s="179"/>
      <c r="H155" s="220"/>
    </row>
    <row r="156" spans="1:8" ht="12.75" customHeight="1">
      <c r="A156" s="234"/>
      <c r="B156" s="188" t="s">
        <v>269</v>
      </c>
      <c r="C156" s="36">
        <v>1251</v>
      </c>
      <c r="D156" s="276"/>
      <c r="E156" s="276"/>
      <c r="F156" s="247">
        <v>500</v>
      </c>
      <c r="G156" s="224" t="s">
        <v>255</v>
      </c>
      <c r="H156" s="222">
        <v>41</v>
      </c>
    </row>
    <row r="157" spans="1:8" ht="12.75" customHeight="1">
      <c r="A157" s="235"/>
      <c r="B157" s="198"/>
      <c r="C157" s="36" t="s">
        <v>270</v>
      </c>
      <c r="D157" s="276"/>
      <c r="E157" s="276"/>
      <c r="F157" s="248"/>
      <c r="G157" s="225"/>
      <c r="H157" s="223"/>
    </row>
    <row r="158" spans="1:8" ht="26.25" thickBot="1">
      <c r="A158" s="121" t="s">
        <v>21</v>
      </c>
      <c r="B158" s="100" t="s">
        <v>224</v>
      </c>
      <c r="C158" s="101" t="s">
        <v>225</v>
      </c>
      <c r="D158" s="277"/>
      <c r="E158" s="277"/>
      <c r="F158" s="103">
        <v>1270</v>
      </c>
      <c r="G158" s="120" t="s">
        <v>255</v>
      </c>
      <c r="H158" s="85">
        <v>40</v>
      </c>
    </row>
    <row r="161" ht="12.75">
      <c r="F161" s="46"/>
    </row>
    <row r="162" spans="1:7" ht="15.75">
      <c r="A162" s="195" t="s">
        <v>327</v>
      </c>
      <c r="B162" s="195"/>
      <c r="C162" s="195"/>
      <c r="D162" s="195"/>
      <c r="E162" s="195"/>
      <c r="F162" s="13"/>
      <c r="G162" s="13"/>
    </row>
    <row r="163" spans="3:7" ht="13.5" thickBot="1">
      <c r="C163" s="16"/>
      <c r="E163" s="4"/>
      <c r="F163" s="13"/>
      <c r="G163" s="13"/>
    </row>
    <row r="164" spans="1:7" ht="12.75">
      <c r="A164" s="196" t="s">
        <v>0</v>
      </c>
      <c r="B164" s="193" t="s">
        <v>43</v>
      </c>
      <c r="C164" s="270" t="s">
        <v>197</v>
      </c>
      <c r="D164" s="193" t="s">
        <v>126</v>
      </c>
      <c r="E164" s="193"/>
      <c r="F164" s="268" t="s">
        <v>44</v>
      </c>
      <c r="G164" s="13"/>
    </row>
    <row r="165" spans="1:7" ht="12.75">
      <c r="A165" s="197"/>
      <c r="B165" s="194"/>
      <c r="C165" s="271"/>
      <c r="D165" s="194"/>
      <c r="E165" s="194"/>
      <c r="F165" s="269"/>
      <c r="G165" s="13"/>
    </row>
    <row r="166" spans="1:6" ht="25.5" customHeight="1">
      <c r="A166" s="191" t="s">
        <v>1</v>
      </c>
      <c r="B166" s="38" t="s">
        <v>60</v>
      </c>
      <c r="C166" s="83">
        <v>2</v>
      </c>
      <c r="D166" s="180" t="s">
        <v>316</v>
      </c>
      <c r="E166" s="180"/>
      <c r="F166" s="23">
        <v>3</v>
      </c>
    </row>
    <row r="167" spans="1:6" ht="38.25" customHeight="1">
      <c r="A167" s="191"/>
      <c r="B167" s="38" t="s">
        <v>67</v>
      </c>
      <c r="C167" s="11">
        <v>28</v>
      </c>
      <c r="D167" s="180" t="s">
        <v>316</v>
      </c>
      <c r="E167" s="180"/>
      <c r="F167" s="23">
        <v>6</v>
      </c>
    </row>
    <row r="168" spans="1:6" ht="12.75" customHeight="1">
      <c r="A168" s="191"/>
      <c r="B168" s="18" t="s">
        <v>70</v>
      </c>
      <c r="C168" s="11">
        <v>6</v>
      </c>
      <c r="D168" s="180" t="s">
        <v>316</v>
      </c>
      <c r="E168" s="180"/>
      <c r="F168" s="23">
        <v>7</v>
      </c>
    </row>
    <row r="169" spans="1:6" ht="12.75" customHeight="1">
      <c r="A169" s="191"/>
      <c r="B169" s="232" t="s">
        <v>34</v>
      </c>
      <c r="C169" s="11">
        <v>9</v>
      </c>
      <c r="D169" s="180" t="s">
        <v>316</v>
      </c>
      <c r="E169" s="180"/>
      <c r="F169" s="220">
        <v>1</v>
      </c>
    </row>
    <row r="170" spans="1:6" ht="12.75">
      <c r="A170" s="191"/>
      <c r="B170" s="232"/>
      <c r="C170" s="11">
        <v>5</v>
      </c>
      <c r="D170" s="180" t="s">
        <v>317</v>
      </c>
      <c r="E170" s="180"/>
      <c r="F170" s="220"/>
    </row>
    <row r="171" spans="1:6" ht="12.75" customHeight="1">
      <c r="A171" s="191" t="s">
        <v>5</v>
      </c>
      <c r="B171" s="192" t="s">
        <v>95</v>
      </c>
      <c r="C171" s="11">
        <v>82</v>
      </c>
      <c r="D171" s="180" t="s">
        <v>316</v>
      </c>
      <c r="E171" s="180"/>
      <c r="F171" s="23">
        <v>14</v>
      </c>
    </row>
    <row r="172" spans="1:6" ht="12.75" customHeight="1">
      <c r="A172" s="191"/>
      <c r="B172" s="192"/>
      <c r="C172" s="11">
        <v>50</v>
      </c>
      <c r="D172" s="180" t="s">
        <v>316</v>
      </c>
      <c r="E172" s="180"/>
      <c r="F172" s="23">
        <v>15</v>
      </c>
    </row>
    <row r="173" spans="1:6" ht="26.25" customHeight="1">
      <c r="A173" s="249" t="s">
        <v>27</v>
      </c>
      <c r="B173" s="18" t="s">
        <v>37</v>
      </c>
      <c r="C173" s="11">
        <v>45</v>
      </c>
      <c r="D173" s="180" t="s">
        <v>316</v>
      </c>
      <c r="E173" s="180"/>
      <c r="F173" s="145" t="s">
        <v>251</v>
      </c>
    </row>
    <row r="174" spans="1:6" ht="24.75" customHeight="1" thickBot="1">
      <c r="A174" s="250"/>
      <c r="B174" s="24" t="s">
        <v>324</v>
      </c>
      <c r="C174" s="146">
        <v>16</v>
      </c>
      <c r="D174" s="280" t="s">
        <v>198</v>
      </c>
      <c r="E174" s="280"/>
      <c r="F174" s="74">
        <v>43</v>
      </c>
    </row>
    <row r="175" spans="1:6" ht="12.75">
      <c r="A175" s="30"/>
      <c r="B175" s="5"/>
      <c r="C175" s="5"/>
      <c r="D175" s="267"/>
      <c r="E175" s="267"/>
      <c r="F175" s="118"/>
    </row>
    <row r="176" ht="12.75">
      <c r="A176" s="45" t="s">
        <v>164</v>
      </c>
    </row>
    <row r="178" spans="2:7" ht="12.75">
      <c r="B178" s="133"/>
      <c r="D178" s="132" t="s">
        <v>283</v>
      </c>
      <c r="G178" s="33"/>
    </row>
    <row r="180" spans="2:6" ht="12.75">
      <c r="B180" s="44"/>
      <c r="D180" s="272" t="s">
        <v>284</v>
      </c>
      <c r="E180" s="273"/>
      <c r="F180" s="273"/>
    </row>
    <row r="181" spans="4:6" ht="12.75">
      <c r="D181" s="273"/>
      <c r="E181" s="273"/>
      <c r="F181" s="273"/>
    </row>
    <row r="182" spans="2:4" ht="12.75">
      <c r="B182" s="134"/>
      <c r="D182" s="33" t="s">
        <v>185</v>
      </c>
    </row>
    <row r="183" spans="2:4" ht="12.75">
      <c r="B183" s="40"/>
      <c r="D183" s="33"/>
    </row>
    <row r="184" spans="2:4" ht="12.75">
      <c r="B184" s="135"/>
      <c r="D184" s="132" t="s">
        <v>285</v>
      </c>
    </row>
    <row r="185" spans="2:4" ht="12.75">
      <c r="B185" s="131"/>
      <c r="D185" s="33"/>
    </row>
    <row r="186" spans="2:4" ht="12.75">
      <c r="B186" s="136"/>
      <c r="D186" s="132" t="s">
        <v>282</v>
      </c>
    </row>
    <row r="188" spans="2:5" ht="76.5" customHeight="1">
      <c r="B188" s="104" t="s">
        <v>256</v>
      </c>
      <c r="C188" s="5"/>
      <c r="D188" s="267" t="s">
        <v>330</v>
      </c>
      <c r="E188" s="267"/>
    </row>
    <row r="189" spans="3:5" ht="12.75">
      <c r="C189" s="5"/>
      <c r="D189" s="99"/>
      <c r="E189" s="99"/>
    </row>
  </sheetData>
  <sheetProtection/>
  <mergeCells count="244">
    <mergeCell ref="D174:E174"/>
    <mergeCell ref="D175:E175"/>
    <mergeCell ref="A173:A174"/>
    <mergeCell ref="A131:A149"/>
    <mergeCell ref="B131:B143"/>
    <mergeCell ref="C140:C143"/>
    <mergeCell ref="D140:D143"/>
    <mergeCell ref="E140:E143"/>
    <mergeCell ref="D171:E171"/>
    <mergeCell ref="D170:E170"/>
    <mergeCell ref="E54:E56"/>
    <mergeCell ref="F147:F148"/>
    <mergeCell ref="E146:E148"/>
    <mergeCell ref="D146:D148"/>
    <mergeCell ref="C146:C148"/>
    <mergeCell ref="H146:H148"/>
    <mergeCell ref="H140:H143"/>
    <mergeCell ref="H117:H118"/>
    <mergeCell ref="H123:H124"/>
    <mergeCell ref="H105:H107"/>
    <mergeCell ref="A111:A115"/>
    <mergeCell ref="B112:B115"/>
    <mergeCell ref="E112:E115"/>
    <mergeCell ref="D167:E167"/>
    <mergeCell ref="A152:A157"/>
    <mergeCell ref="B156:B157"/>
    <mergeCell ref="B117:B118"/>
    <mergeCell ref="A128:A130"/>
    <mergeCell ref="H156:H157"/>
    <mergeCell ref="A2:D2"/>
    <mergeCell ref="D150:E158"/>
    <mergeCell ref="A150:A151"/>
    <mergeCell ref="G152:G153"/>
    <mergeCell ref="H144:H145"/>
    <mergeCell ref="G136:G137"/>
    <mergeCell ref="H136:H137"/>
    <mergeCell ref="B152:B153"/>
    <mergeCell ref="H54:H56"/>
    <mergeCell ref="D188:E188"/>
    <mergeCell ref="B154:B155"/>
    <mergeCell ref="G154:G155"/>
    <mergeCell ref="F154:F155"/>
    <mergeCell ref="F164:F165"/>
    <mergeCell ref="C164:C165"/>
    <mergeCell ref="D180:F181"/>
    <mergeCell ref="D166:E166"/>
    <mergeCell ref="G156:G157"/>
    <mergeCell ref="B169:B170"/>
    <mergeCell ref="H152:H155"/>
    <mergeCell ref="B146:B148"/>
    <mergeCell ref="B119:B120"/>
    <mergeCell ref="B123:B124"/>
    <mergeCell ref="B125:B126"/>
    <mergeCell ref="H119:H120"/>
    <mergeCell ref="H125:H126"/>
    <mergeCell ref="G125:G126"/>
    <mergeCell ref="F123:F124"/>
    <mergeCell ref="G129:G130"/>
    <mergeCell ref="A68:A71"/>
    <mergeCell ref="A83:A92"/>
    <mergeCell ref="C85:C87"/>
    <mergeCell ref="D85:D87"/>
    <mergeCell ref="B106:B107"/>
    <mergeCell ref="B85:B92"/>
    <mergeCell ref="C88:C90"/>
    <mergeCell ref="D88:D90"/>
    <mergeCell ref="A93:A95"/>
    <mergeCell ref="A105:A110"/>
    <mergeCell ref="F106:F107"/>
    <mergeCell ref="F68:F69"/>
    <mergeCell ref="G68:G69"/>
    <mergeCell ref="H68:H69"/>
    <mergeCell ref="E68:E69"/>
    <mergeCell ref="H85:H92"/>
    <mergeCell ref="E85:E87"/>
    <mergeCell ref="E106:E107"/>
    <mergeCell ref="G106:G107"/>
    <mergeCell ref="H98:H101"/>
    <mergeCell ref="H59:H60"/>
    <mergeCell ref="G47:G49"/>
    <mergeCell ref="F93:F95"/>
    <mergeCell ref="G93:G95"/>
    <mergeCell ref="F83:F84"/>
    <mergeCell ref="F45:F46"/>
    <mergeCell ref="F57:F62"/>
    <mergeCell ref="H83:H84"/>
    <mergeCell ref="A6:A29"/>
    <mergeCell ref="E66:E67"/>
    <mergeCell ref="H27:H28"/>
    <mergeCell ref="G57:G62"/>
    <mergeCell ref="H61:H62"/>
    <mergeCell ref="G52:G53"/>
    <mergeCell ref="H52:H53"/>
    <mergeCell ref="H43:H44"/>
    <mergeCell ref="H47:H49"/>
    <mergeCell ref="H32:H34"/>
    <mergeCell ref="A31:A40"/>
    <mergeCell ref="A43:A67"/>
    <mergeCell ref="B47:B62"/>
    <mergeCell ref="B35:B40"/>
    <mergeCell ref="B32:B34"/>
    <mergeCell ref="B63:B65"/>
    <mergeCell ref="B13:B14"/>
    <mergeCell ref="F21:F23"/>
    <mergeCell ref="G21:G23"/>
    <mergeCell ref="G15:G20"/>
    <mergeCell ref="B15:B20"/>
    <mergeCell ref="B21:B26"/>
    <mergeCell ref="E13:E14"/>
    <mergeCell ref="G32:G34"/>
    <mergeCell ref="F35:F40"/>
    <mergeCell ref="F43:F44"/>
    <mergeCell ref="G24:G26"/>
    <mergeCell ref="G27:G28"/>
    <mergeCell ref="E10:E11"/>
    <mergeCell ref="F24:F26"/>
    <mergeCell ref="F10:F11"/>
    <mergeCell ref="F32:F34"/>
    <mergeCell ref="H7:H9"/>
    <mergeCell ref="G10:G11"/>
    <mergeCell ref="H10:H11"/>
    <mergeCell ref="F27:F28"/>
    <mergeCell ref="E27:E28"/>
    <mergeCell ref="E47:E49"/>
    <mergeCell ref="F47:F49"/>
    <mergeCell ref="G35:G40"/>
    <mergeCell ref="G43:G44"/>
    <mergeCell ref="G45:G46"/>
    <mergeCell ref="A1:H1"/>
    <mergeCell ref="H45:H46"/>
    <mergeCell ref="F54:F56"/>
    <mergeCell ref="G54:G56"/>
    <mergeCell ref="F13:F14"/>
    <mergeCell ref="B27:B29"/>
    <mergeCell ref="E45:E46"/>
    <mergeCell ref="H35:H40"/>
    <mergeCell ref="H24:H26"/>
    <mergeCell ref="A3:G3"/>
    <mergeCell ref="B70:B71"/>
    <mergeCell ref="E57:E62"/>
    <mergeCell ref="B45:B46"/>
    <mergeCell ref="F52:F53"/>
    <mergeCell ref="B93:B95"/>
    <mergeCell ref="A80:H80"/>
    <mergeCell ref="A81:C81"/>
    <mergeCell ref="H63:H65"/>
    <mergeCell ref="C63:C64"/>
    <mergeCell ref="H57:H58"/>
    <mergeCell ref="B7:B9"/>
    <mergeCell ref="B10:B11"/>
    <mergeCell ref="E35:E40"/>
    <mergeCell ref="F7:F9"/>
    <mergeCell ref="H15:H20"/>
    <mergeCell ref="G13:G14"/>
    <mergeCell ref="H13:H14"/>
    <mergeCell ref="F15:F20"/>
    <mergeCell ref="H21:H23"/>
    <mergeCell ref="G7:G9"/>
    <mergeCell ref="H96:H97"/>
    <mergeCell ref="B66:B67"/>
    <mergeCell ref="E83:E84"/>
    <mergeCell ref="A123:A127"/>
    <mergeCell ref="B96:B101"/>
    <mergeCell ref="E96:E97"/>
    <mergeCell ref="G83:G84"/>
    <mergeCell ref="A96:A104"/>
    <mergeCell ref="G66:G67"/>
    <mergeCell ref="F70:F71"/>
    <mergeCell ref="H70:H71"/>
    <mergeCell ref="H93:H95"/>
    <mergeCell ref="H66:H67"/>
    <mergeCell ref="B83:B84"/>
    <mergeCell ref="G70:G71"/>
    <mergeCell ref="A116:A120"/>
    <mergeCell ref="E88:E90"/>
    <mergeCell ref="G96:G97"/>
    <mergeCell ref="F96:F97"/>
    <mergeCell ref="F103:F104"/>
    <mergeCell ref="H132:H133"/>
    <mergeCell ref="G132:G133"/>
    <mergeCell ref="F132:F133"/>
    <mergeCell ref="G98:G101"/>
    <mergeCell ref="F129:F130"/>
    <mergeCell ref="F125:F126"/>
    <mergeCell ref="G123:G124"/>
    <mergeCell ref="H112:H115"/>
    <mergeCell ref="G103:G104"/>
    <mergeCell ref="H103:H104"/>
    <mergeCell ref="F134:F135"/>
    <mergeCell ref="G134:G135"/>
    <mergeCell ref="F66:F67"/>
    <mergeCell ref="E98:E101"/>
    <mergeCell ref="F98:F101"/>
    <mergeCell ref="E132:E133"/>
    <mergeCell ref="E129:E130"/>
    <mergeCell ref="E134:E135"/>
    <mergeCell ref="E103:E104"/>
    <mergeCell ref="E93:E95"/>
    <mergeCell ref="B43:B44"/>
    <mergeCell ref="E43:E44"/>
    <mergeCell ref="B108:B110"/>
    <mergeCell ref="B129:B130"/>
    <mergeCell ref="B68:B69"/>
    <mergeCell ref="E125:E126"/>
    <mergeCell ref="E123:E124"/>
    <mergeCell ref="B103:B104"/>
    <mergeCell ref="D63:D64"/>
    <mergeCell ref="E52:E53"/>
    <mergeCell ref="H138:H139"/>
    <mergeCell ref="E138:E139"/>
    <mergeCell ref="F108:F110"/>
    <mergeCell ref="G108:G110"/>
    <mergeCell ref="H108:H110"/>
    <mergeCell ref="H129:H130"/>
    <mergeCell ref="E136:E137"/>
    <mergeCell ref="F136:F137"/>
    <mergeCell ref="G117:G118"/>
    <mergeCell ref="H134:H135"/>
    <mergeCell ref="G138:G139"/>
    <mergeCell ref="A171:A172"/>
    <mergeCell ref="B171:B172"/>
    <mergeCell ref="D164:E165"/>
    <mergeCell ref="A162:E162"/>
    <mergeCell ref="A164:A165"/>
    <mergeCell ref="B164:B165"/>
    <mergeCell ref="A166:A170"/>
    <mergeCell ref="B144:B145"/>
    <mergeCell ref="D144:D145"/>
    <mergeCell ref="C131:C132"/>
    <mergeCell ref="E117:E118"/>
    <mergeCell ref="F117:F118"/>
    <mergeCell ref="C119:C120"/>
    <mergeCell ref="D119:D120"/>
    <mergeCell ref="E119:E120"/>
    <mergeCell ref="D131:D132"/>
    <mergeCell ref="F138:F139"/>
    <mergeCell ref="D172:E172"/>
    <mergeCell ref="D173:E173"/>
    <mergeCell ref="E144:E145"/>
    <mergeCell ref="D168:E168"/>
    <mergeCell ref="F152:F153"/>
    <mergeCell ref="D169:E169"/>
    <mergeCell ref="F169:F170"/>
    <mergeCell ref="F156:F157"/>
  </mergeCells>
  <printOptions/>
  <pageMargins left="0.38" right="0.2362204724409449" top="0.25" bottom="0.35433070866141736" header="0.29" footer="0.15748031496062992"/>
  <pageSetup horizontalDpi="600" verticalDpi="600" orientation="landscape" paperSize="9" r:id="rId1"/>
  <headerFooter alignWithMargins="0">
    <oddFooter>&amp;CStránka &amp;P</oddFooter>
  </headerFooter>
  <ignoredErrors>
    <ignoredError sqref="C84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130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12.28125" style="40" customWidth="1"/>
    <col min="2" max="2" width="15.8515625" style="4" customWidth="1"/>
    <col min="3" max="3" width="11.421875" style="16" customWidth="1"/>
    <col min="4" max="4" width="22.7109375" style="4" customWidth="1"/>
    <col min="5" max="5" width="11.28125" style="4" customWidth="1"/>
    <col min="6" max="6" width="19.57421875" style="32" customWidth="1"/>
    <col min="7" max="7" width="17.00390625" style="32" customWidth="1"/>
    <col min="8" max="8" width="15.7109375" style="32" customWidth="1"/>
    <col min="9" max="9" width="14.7109375" style="13" customWidth="1"/>
    <col min="10" max="10" width="9.140625" style="13" customWidth="1"/>
    <col min="11" max="11" width="18.28125" style="13" customWidth="1"/>
    <col min="12" max="12" width="17.57421875" style="13" customWidth="1"/>
    <col min="13" max="16384" width="9.140625" style="13" customWidth="1"/>
  </cols>
  <sheetData>
    <row r="1" spans="1:8" ht="21.75" customHeight="1">
      <c r="A1" s="240" t="s">
        <v>168</v>
      </c>
      <c r="B1" s="240"/>
      <c r="C1" s="240"/>
      <c r="D1" s="240"/>
      <c r="E1" s="240"/>
      <c r="G1" s="316" t="s">
        <v>264</v>
      </c>
      <c r="H1" s="317"/>
    </row>
    <row r="2" spans="1:8" ht="18.75">
      <c r="A2" s="324" t="s">
        <v>263</v>
      </c>
      <c r="B2" s="324"/>
      <c r="C2" s="324"/>
      <c r="D2" s="324"/>
      <c r="E2" s="3"/>
      <c r="G2" s="298" t="s">
        <v>335</v>
      </c>
      <c r="H2" s="298"/>
    </row>
    <row r="3" spans="1:8" s="15" customFormat="1" ht="24" customHeight="1" thickBot="1">
      <c r="A3" s="294" t="s">
        <v>123</v>
      </c>
      <c r="B3" s="294"/>
      <c r="C3" s="294"/>
      <c r="D3" s="294"/>
      <c r="E3" s="294"/>
      <c r="F3" s="294"/>
      <c r="G3" s="294"/>
      <c r="H3" s="294"/>
    </row>
    <row r="4" spans="1:9" ht="14.25" customHeight="1" thickBot="1">
      <c r="A4" s="196" t="s">
        <v>0</v>
      </c>
      <c r="B4" s="193" t="s">
        <v>43</v>
      </c>
      <c r="C4" s="270" t="s">
        <v>8</v>
      </c>
      <c r="D4" s="193" t="s">
        <v>195</v>
      </c>
      <c r="E4" s="268" t="s">
        <v>44</v>
      </c>
      <c r="F4" s="295" t="s">
        <v>265</v>
      </c>
      <c r="G4" s="296"/>
      <c r="H4" s="297"/>
      <c r="I4" s="66"/>
    </row>
    <row r="5" spans="1:9" s="12" customFormat="1" ht="15.75" customHeight="1">
      <c r="A5" s="197"/>
      <c r="B5" s="194"/>
      <c r="C5" s="271"/>
      <c r="D5" s="194"/>
      <c r="E5" s="305"/>
      <c r="F5" s="53" t="s">
        <v>169</v>
      </c>
      <c r="G5" s="51" t="s">
        <v>170</v>
      </c>
      <c r="H5" s="69" t="s">
        <v>171</v>
      </c>
      <c r="I5" s="68"/>
    </row>
    <row r="6" spans="1:9" ht="24" customHeight="1">
      <c r="A6" s="233" t="s">
        <v>1</v>
      </c>
      <c r="B6" s="6" t="s">
        <v>53</v>
      </c>
      <c r="C6" s="11">
        <v>1558</v>
      </c>
      <c r="D6" s="1" t="s">
        <v>161</v>
      </c>
      <c r="E6" s="52">
        <v>1</v>
      </c>
      <c r="F6" s="107"/>
      <c r="G6" s="107"/>
      <c r="H6" s="110"/>
      <c r="I6" s="65"/>
    </row>
    <row r="7" spans="1:9" ht="12.75">
      <c r="A7" s="234"/>
      <c r="B7" s="18" t="s">
        <v>57</v>
      </c>
      <c r="C7" s="11">
        <v>2066</v>
      </c>
      <c r="D7" s="1" t="s">
        <v>162</v>
      </c>
      <c r="E7" s="52">
        <v>2</v>
      </c>
      <c r="F7" s="107"/>
      <c r="G7" s="107"/>
      <c r="H7" s="110"/>
      <c r="I7" s="65"/>
    </row>
    <row r="8" spans="1:9" ht="24" customHeight="1">
      <c r="A8" s="234"/>
      <c r="B8" s="56" t="s">
        <v>60</v>
      </c>
      <c r="C8" s="50">
        <v>79</v>
      </c>
      <c r="D8" s="35" t="s">
        <v>161</v>
      </c>
      <c r="E8" s="62">
        <v>3</v>
      </c>
      <c r="F8" s="107"/>
      <c r="G8" s="107"/>
      <c r="H8" s="110"/>
      <c r="I8" s="65"/>
    </row>
    <row r="9" spans="1:9" ht="12.75">
      <c r="A9" s="234"/>
      <c r="B9" s="18" t="s">
        <v>62</v>
      </c>
      <c r="C9" s="11">
        <v>232</v>
      </c>
      <c r="D9" s="1" t="s">
        <v>161</v>
      </c>
      <c r="E9" s="52">
        <v>3</v>
      </c>
      <c r="F9" s="107"/>
      <c r="G9" s="107"/>
      <c r="H9" s="110"/>
      <c r="I9" s="65"/>
    </row>
    <row r="10" spans="1:9" ht="12.75">
      <c r="A10" s="234"/>
      <c r="B10" s="18" t="s">
        <v>65</v>
      </c>
      <c r="C10" s="11">
        <v>3500</v>
      </c>
      <c r="D10" s="1" t="s">
        <v>161</v>
      </c>
      <c r="E10" s="52">
        <v>4</v>
      </c>
      <c r="F10" s="107"/>
      <c r="G10" s="107"/>
      <c r="H10" s="110"/>
      <c r="I10" s="65"/>
    </row>
    <row r="11" spans="1:9" ht="38.25" customHeight="1">
      <c r="A11" s="234"/>
      <c r="B11" s="56" t="s">
        <v>66</v>
      </c>
      <c r="C11" s="57">
        <v>1722</v>
      </c>
      <c r="D11" s="35" t="s">
        <v>161</v>
      </c>
      <c r="E11" s="62">
        <v>5</v>
      </c>
      <c r="F11" s="107"/>
      <c r="G11" s="107"/>
      <c r="H11" s="110"/>
      <c r="I11" s="65"/>
    </row>
    <row r="12" spans="1:9" ht="12.75">
      <c r="A12" s="234"/>
      <c r="B12" s="192" t="s">
        <v>67</v>
      </c>
      <c r="C12" s="11">
        <v>786</v>
      </c>
      <c r="D12" s="1" t="s">
        <v>161</v>
      </c>
      <c r="E12" s="52">
        <v>6</v>
      </c>
      <c r="F12" s="107"/>
      <c r="G12" s="107"/>
      <c r="H12" s="110"/>
      <c r="I12" s="65"/>
    </row>
    <row r="13" spans="1:9" ht="24.75" customHeight="1">
      <c r="A13" s="234"/>
      <c r="B13" s="192"/>
      <c r="C13" s="11">
        <v>6834</v>
      </c>
      <c r="D13" s="1" t="s">
        <v>161</v>
      </c>
      <c r="E13" s="52">
        <v>6</v>
      </c>
      <c r="F13" s="107"/>
      <c r="G13" s="107"/>
      <c r="H13" s="110"/>
      <c r="I13" s="65"/>
    </row>
    <row r="14" spans="1:9" ht="12.75">
      <c r="A14" s="234"/>
      <c r="B14" s="232" t="s">
        <v>70</v>
      </c>
      <c r="C14" s="11">
        <v>800</v>
      </c>
      <c r="D14" s="1" t="s">
        <v>161</v>
      </c>
      <c r="E14" s="52">
        <v>7</v>
      </c>
      <c r="F14" s="107"/>
      <c r="G14" s="107"/>
      <c r="H14" s="110"/>
      <c r="I14" s="65"/>
    </row>
    <row r="15" spans="1:9" ht="12.75">
      <c r="A15" s="235"/>
      <c r="B15" s="232"/>
      <c r="C15" s="11">
        <v>2921</v>
      </c>
      <c r="D15" s="1" t="s">
        <v>161</v>
      </c>
      <c r="E15" s="52">
        <v>7</v>
      </c>
      <c r="F15" s="107"/>
      <c r="G15" s="107"/>
      <c r="H15" s="110"/>
      <c r="I15" s="65"/>
    </row>
    <row r="16" spans="1:9" ht="12.75">
      <c r="A16" s="42" t="s">
        <v>77</v>
      </c>
      <c r="B16" s="1" t="s">
        <v>81</v>
      </c>
      <c r="C16" s="11">
        <v>350</v>
      </c>
      <c r="D16" s="1" t="s">
        <v>161</v>
      </c>
      <c r="E16" s="52">
        <v>8</v>
      </c>
      <c r="F16" s="107"/>
      <c r="G16" s="107"/>
      <c r="H16" s="110"/>
      <c r="I16" s="65"/>
    </row>
    <row r="17" spans="1:9" ht="12.75" customHeight="1">
      <c r="A17" s="227" t="s">
        <v>27</v>
      </c>
      <c r="B17" s="18" t="s">
        <v>112</v>
      </c>
      <c r="C17" s="11">
        <v>1287</v>
      </c>
      <c r="D17" s="1" t="s">
        <v>161</v>
      </c>
      <c r="E17" s="52">
        <v>10</v>
      </c>
      <c r="F17" s="107"/>
      <c r="G17" s="107"/>
      <c r="H17" s="110"/>
      <c r="I17" s="65"/>
    </row>
    <row r="18" spans="1:9" ht="12.75">
      <c r="A18" s="228"/>
      <c r="B18" s="18" t="s">
        <v>114</v>
      </c>
      <c r="C18" s="11">
        <v>912</v>
      </c>
      <c r="D18" s="1" t="s">
        <v>161</v>
      </c>
      <c r="E18" s="52">
        <v>11</v>
      </c>
      <c r="F18" s="107"/>
      <c r="G18" s="107"/>
      <c r="H18" s="110"/>
      <c r="I18" s="65"/>
    </row>
    <row r="19" spans="1:9" ht="12.75">
      <c r="A19" s="228"/>
      <c r="B19" s="18" t="s">
        <v>115</v>
      </c>
      <c r="C19" s="11">
        <v>6163</v>
      </c>
      <c r="D19" s="1" t="s">
        <v>161</v>
      </c>
      <c r="E19" s="52">
        <v>12</v>
      </c>
      <c r="F19" s="107"/>
      <c r="G19" s="107"/>
      <c r="H19" s="110"/>
      <c r="I19" s="65"/>
    </row>
    <row r="20" spans="1:9" ht="12.75">
      <c r="A20" s="191" t="s">
        <v>5</v>
      </c>
      <c r="B20" s="18" t="s">
        <v>83</v>
      </c>
      <c r="C20" s="1">
        <v>233</v>
      </c>
      <c r="D20" s="1" t="s">
        <v>161</v>
      </c>
      <c r="E20" s="52">
        <v>13</v>
      </c>
      <c r="F20" s="107"/>
      <c r="G20" s="107"/>
      <c r="H20" s="110"/>
      <c r="I20" s="65"/>
    </row>
    <row r="21" spans="1:9" ht="12.75" customHeight="1">
      <c r="A21" s="191"/>
      <c r="B21" s="56" t="s">
        <v>85</v>
      </c>
      <c r="C21" s="36">
        <v>1285</v>
      </c>
      <c r="D21" s="35" t="s">
        <v>161</v>
      </c>
      <c r="E21" s="62">
        <v>13</v>
      </c>
      <c r="F21" s="107"/>
      <c r="G21" s="107"/>
      <c r="H21" s="110"/>
      <c r="I21" s="65"/>
    </row>
    <row r="22" spans="1:9" ht="12.75" customHeight="1">
      <c r="A22" s="191"/>
      <c r="B22" s="192" t="s">
        <v>95</v>
      </c>
      <c r="C22" s="11">
        <v>6724</v>
      </c>
      <c r="D22" s="1" t="s">
        <v>161</v>
      </c>
      <c r="E22" s="52">
        <v>14</v>
      </c>
      <c r="F22" s="107"/>
      <c r="G22" s="107"/>
      <c r="H22" s="110"/>
      <c r="I22" s="65"/>
    </row>
    <row r="23" spans="1:9" ht="12.75" customHeight="1">
      <c r="A23" s="191"/>
      <c r="B23" s="192"/>
      <c r="C23" s="11">
        <v>133</v>
      </c>
      <c r="D23" s="1" t="s">
        <v>161</v>
      </c>
      <c r="E23" s="52">
        <v>16</v>
      </c>
      <c r="F23" s="107"/>
      <c r="G23" s="107"/>
      <c r="H23" s="110"/>
      <c r="I23" s="65"/>
    </row>
    <row r="24" spans="1:9" ht="12.75" customHeight="1">
      <c r="A24" s="191"/>
      <c r="B24" s="192"/>
      <c r="C24" s="11">
        <v>2466</v>
      </c>
      <c r="D24" s="1" t="s">
        <v>161</v>
      </c>
      <c r="E24" s="52">
        <v>14</v>
      </c>
      <c r="F24" s="107"/>
      <c r="G24" s="107"/>
      <c r="H24" s="110"/>
      <c r="I24" s="65"/>
    </row>
    <row r="25" spans="1:9" ht="12.75" customHeight="1">
      <c r="A25" s="191"/>
      <c r="B25" s="192"/>
      <c r="C25" s="11">
        <v>1908</v>
      </c>
      <c r="D25" s="1" t="s">
        <v>161</v>
      </c>
      <c r="E25" s="52">
        <v>14</v>
      </c>
      <c r="F25" s="107"/>
      <c r="G25" s="107"/>
      <c r="H25" s="110"/>
      <c r="I25" s="65"/>
    </row>
    <row r="26" spans="1:9" ht="12.75" customHeight="1">
      <c r="A26" s="191"/>
      <c r="B26" s="192"/>
      <c r="C26" s="11">
        <v>3085</v>
      </c>
      <c r="D26" s="1" t="s">
        <v>161</v>
      </c>
      <c r="E26" s="52">
        <v>15</v>
      </c>
      <c r="F26" s="107"/>
      <c r="G26" s="107"/>
      <c r="H26" s="110"/>
      <c r="I26" s="65"/>
    </row>
    <row r="27" spans="1:9" ht="12.75" customHeight="1">
      <c r="A27" s="191"/>
      <c r="B27" s="192"/>
      <c r="C27" s="11">
        <v>7743</v>
      </c>
      <c r="D27" s="1" t="s">
        <v>161</v>
      </c>
      <c r="E27" s="52">
        <v>15</v>
      </c>
      <c r="F27" s="107"/>
      <c r="G27" s="107"/>
      <c r="H27" s="110"/>
      <c r="I27" s="65"/>
    </row>
    <row r="28" spans="1:9" ht="12.75">
      <c r="A28" s="191"/>
      <c r="B28" s="232" t="s">
        <v>143</v>
      </c>
      <c r="C28" s="11">
        <v>586</v>
      </c>
      <c r="D28" s="1" t="s">
        <v>161</v>
      </c>
      <c r="E28" s="302">
        <v>17</v>
      </c>
      <c r="F28" s="107"/>
      <c r="G28" s="107"/>
      <c r="H28" s="110"/>
      <c r="I28" s="65"/>
    </row>
    <row r="29" spans="1:9" ht="12.75">
      <c r="A29" s="191"/>
      <c r="B29" s="232"/>
      <c r="C29" s="11">
        <v>18</v>
      </c>
      <c r="D29" s="1" t="s">
        <v>163</v>
      </c>
      <c r="E29" s="302"/>
      <c r="F29" s="107"/>
      <c r="G29" s="107"/>
      <c r="H29" s="110"/>
      <c r="I29" s="65"/>
    </row>
    <row r="30" spans="1:9" ht="12.75">
      <c r="A30" s="191"/>
      <c r="B30" s="232"/>
      <c r="C30" s="11">
        <v>250</v>
      </c>
      <c r="D30" s="1" t="s">
        <v>161</v>
      </c>
      <c r="E30" s="302"/>
      <c r="F30" s="107"/>
      <c r="G30" s="107"/>
      <c r="H30" s="110"/>
      <c r="I30" s="65"/>
    </row>
    <row r="31" spans="1:9" ht="12.75" customHeight="1">
      <c r="A31" s="191"/>
      <c r="B31" s="56" t="s">
        <v>144</v>
      </c>
      <c r="C31" s="36">
        <v>1010</v>
      </c>
      <c r="D31" s="35" t="s">
        <v>161</v>
      </c>
      <c r="E31" s="62">
        <v>18</v>
      </c>
      <c r="F31" s="107"/>
      <c r="G31" s="107"/>
      <c r="H31" s="110"/>
      <c r="I31" s="65"/>
    </row>
    <row r="32" spans="1:11" ht="12.75" customHeight="1">
      <c r="A32" s="233" t="s">
        <v>21</v>
      </c>
      <c r="B32" s="82" t="s">
        <v>106</v>
      </c>
      <c r="C32" s="36">
        <v>729</v>
      </c>
      <c r="D32" s="36" t="s">
        <v>161</v>
      </c>
      <c r="E32" s="37">
        <v>32</v>
      </c>
      <c r="F32" s="107"/>
      <c r="G32" s="107"/>
      <c r="H32" s="110"/>
      <c r="I32" s="65"/>
      <c r="K32" s="119"/>
    </row>
    <row r="33" spans="1:9" ht="12.75" customHeight="1" thickBot="1">
      <c r="A33" s="256"/>
      <c r="B33" s="81" t="s">
        <v>210</v>
      </c>
      <c r="C33" s="58">
        <v>2747</v>
      </c>
      <c r="D33" s="24" t="s">
        <v>161</v>
      </c>
      <c r="E33" s="59">
        <v>19</v>
      </c>
      <c r="F33" s="108"/>
      <c r="G33" s="108"/>
      <c r="H33" s="111"/>
      <c r="I33" s="65"/>
    </row>
    <row r="34" spans="1:9" ht="12.75" customHeight="1">
      <c r="A34" s="30"/>
      <c r="B34" s="152"/>
      <c r="C34" s="118"/>
      <c r="D34" s="5"/>
      <c r="E34" s="5"/>
      <c r="F34" s="166"/>
      <c r="G34" s="166"/>
      <c r="H34" s="166"/>
      <c r="I34" s="65"/>
    </row>
    <row r="35" spans="1:9" ht="35.25" customHeight="1">
      <c r="A35" s="30"/>
      <c r="B35" s="152"/>
      <c r="C35" s="118"/>
      <c r="D35" s="5"/>
      <c r="E35" s="5"/>
      <c r="F35" s="166"/>
      <c r="G35" s="166"/>
      <c r="H35" s="166"/>
      <c r="I35" s="65"/>
    </row>
    <row r="36" spans="1:5" ht="22.5" customHeight="1">
      <c r="A36" s="195" t="s">
        <v>42</v>
      </c>
      <c r="B36" s="195"/>
      <c r="C36" s="195"/>
      <c r="D36" s="195"/>
      <c r="E36" s="195"/>
    </row>
    <row r="37" spans="1:5" ht="6" customHeight="1" thickBot="1">
      <c r="A37" s="61"/>
      <c r="B37" s="61"/>
      <c r="C37" s="61"/>
      <c r="D37" s="61"/>
      <c r="E37" s="61"/>
    </row>
    <row r="38" spans="1:9" ht="14.25" customHeight="1">
      <c r="A38" s="196" t="s">
        <v>0</v>
      </c>
      <c r="B38" s="193" t="s">
        <v>43</v>
      </c>
      <c r="C38" s="270" t="s">
        <v>8</v>
      </c>
      <c r="D38" s="193" t="s">
        <v>195</v>
      </c>
      <c r="E38" s="290" t="s">
        <v>44</v>
      </c>
      <c r="F38" s="303" t="s">
        <v>265</v>
      </c>
      <c r="G38" s="303"/>
      <c r="H38" s="303"/>
      <c r="I38" s="304"/>
    </row>
    <row r="39" spans="1:9" s="12" customFormat="1" ht="13.5" thickBot="1">
      <c r="A39" s="299"/>
      <c r="B39" s="289"/>
      <c r="C39" s="288"/>
      <c r="D39" s="289"/>
      <c r="E39" s="291"/>
      <c r="F39" s="170" t="s">
        <v>169</v>
      </c>
      <c r="G39" s="170" t="s">
        <v>170</v>
      </c>
      <c r="H39" s="170" t="s">
        <v>171</v>
      </c>
      <c r="I39" s="171" t="s">
        <v>186</v>
      </c>
    </row>
    <row r="40" spans="1:9" s="60" customFormat="1" ht="12.75">
      <c r="A40" s="282" t="s">
        <v>203</v>
      </c>
      <c r="B40" s="173" t="s">
        <v>204</v>
      </c>
      <c r="C40" s="174">
        <v>1292</v>
      </c>
      <c r="D40" s="175" t="s">
        <v>165</v>
      </c>
      <c r="E40" s="176">
        <v>9</v>
      </c>
      <c r="F40" s="177"/>
      <c r="G40" s="177"/>
      <c r="H40" s="177"/>
      <c r="I40" s="178"/>
    </row>
    <row r="41" spans="1:9" s="60" customFormat="1" ht="12.75">
      <c r="A41" s="283"/>
      <c r="B41" s="180" t="s">
        <v>244</v>
      </c>
      <c r="C41" s="55">
        <v>130</v>
      </c>
      <c r="D41" s="1" t="s">
        <v>165</v>
      </c>
      <c r="E41" s="284">
        <v>33</v>
      </c>
      <c r="F41" s="109"/>
      <c r="G41" s="109"/>
      <c r="H41" s="109"/>
      <c r="I41" s="167"/>
    </row>
    <row r="42" spans="1:9" s="60" customFormat="1" ht="12.75">
      <c r="A42" s="283"/>
      <c r="B42" s="180"/>
      <c r="C42" s="55">
        <v>103</v>
      </c>
      <c r="D42" s="1" t="s">
        <v>243</v>
      </c>
      <c r="E42" s="284"/>
      <c r="F42" s="109"/>
      <c r="G42" s="109"/>
      <c r="H42" s="109"/>
      <c r="I42" s="167"/>
    </row>
    <row r="43" spans="1:9" s="60" customFormat="1" ht="12.75">
      <c r="A43" s="283"/>
      <c r="B43" s="180"/>
      <c r="C43" s="55">
        <v>103</v>
      </c>
      <c r="D43" s="1" t="s">
        <v>190</v>
      </c>
      <c r="E43" s="284"/>
      <c r="F43" s="149"/>
      <c r="G43" s="109"/>
      <c r="H43" s="149"/>
      <c r="I43" s="167"/>
    </row>
    <row r="44" spans="1:9" s="60" customFormat="1" ht="12.75">
      <c r="A44" s="283"/>
      <c r="B44" s="180"/>
      <c r="C44" s="55">
        <v>138</v>
      </c>
      <c r="D44" s="1" t="s">
        <v>165</v>
      </c>
      <c r="E44" s="284"/>
      <c r="F44" s="109"/>
      <c r="G44" s="109"/>
      <c r="H44" s="109"/>
      <c r="I44" s="167"/>
    </row>
    <row r="45" spans="1:9" s="60" customFormat="1" ht="12.75">
      <c r="A45" s="283"/>
      <c r="B45" s="180"/>
      <c r="C45" s="55">
        <v>95</v>
      </c>
      <c r="D45" s="1" t="s">
        <v>243</v>
      </c>
      <c r="E45" s="284"/>
      <c r="F45" s="109"/>
      <c r="G45" s="109"/>
      <c r="H45" s="109"/>
      <c r="I45" s="167"/>
    </row>
    <row r="46" spans="1:9" s="60" customFormat="1" ht="12.75">
      <c r="A46" s="283"/>
      <c r="B46" s="180"/>
      <c r="C46" s="55">
        <v>95</v>
      </c>
      <c r="D46" s="1" t="s">
        <v>190</v>
      </c>
      <c r="E46" s="284"/>
      <c r="F46" s="149"/>
      <c r="G46" s="109"/>
      <c r="H46" s="149"/>
      <c r="I46" s="167"/>
    </row>
    <row r="47" spans="1:9" s="60" customFormat="1" ht="12.75">
      <c r="A47" s="283"/>
      <c r="B47" s="180"/>
      <c r="C47" s="55">
        <v>280</v>
      </c>
      <c r="D47" s="1" t="s">
        <v>165</v>
      </c>
      <c r="E47" s="284"/>
      <c r="F47" s="109"/>
      <c r="G47" s="109"/>
      <c r="H47" s="109"/>
      <c r="I47" s="167"/>
    </row>
    <row r="48" spans="1:9" s="60" customFormat="1" ht="12.75">
      <c r="A48" s="283"/>
      <c r="B48" s="180"/>
      <c r="C48" s="55">
        <v>290</v>
      </c>
      <c r="D48" s="1" t="s">
        <v>165</v>
      </c>
      <c r="E48" s="284"/>
      <c r="F48" s="109"/>
      <c r="G48" s="109"/>
      <c r="H48" s="109"/>
      <c r="I48" s="167"/>
    </row>
    <row r="49" spans="1:9" ht="12.75" customHeight="1">
      <c r="A49" s="42" t="s">
        <v>45</v>
      </c>
      <c r="B49" s="38" t="s">
        <v>49</v>
      </c>
      <c r="C49" s="55">
        <v>600</v>
      </c>
      <c r="D49" s="1" t="s">
        <v>165</v>
      </c>
      <c r="E49" s="156">
        <v>20</v>
      </c>
      <c r="F49" s="109"/>
      <c r="G49" s="109"/>
      <c r="H49" s="109"/>
      <c r="I49" s="167"/>
    </row>
    <row r="50" spans="1:9" ht="12.75">
      <c r="A50" s="191" t="s">
        <v>137</v>
      </c>
      <c r="B50" s="232" t="s">
        <v>34</v>
      </c>
      <c r="C50" s="11">
        <v>1056</v>
      </c>
      <c r="D50" s="1" t="s">
        <v>165</v>
      </c>
      <c r="E50" s="156">
        <v>1</v>
      </c>
      <c r="F50" s="109"/>
      <c r="G50" s="109"/>
      <c r="H50" s="109"/>
      <c r="I50" s="167"/>
    </row>
    <row r="51" spans="1:9" ht="12.75">
      <c r="A51" s="191"/>
      <c r="B51" s="232"/>
      <c r="C51" s="11">
        <v>1098</v>
      </c>
      <c r="D51" s="1" t="s">
        <v>166</v>
      </c>
      <c r="E51" s="156">
        <v>1</v>
      </c>
      <c r="F51" s="109"/>
      <c r="G51" s="109"/>
      <c r="H51" s="109"/>
      <c r="I51" s="112"/>
    </row>
    <row r="52" spans="1:9" ht="37.5" customHeight="1">
      <c r="A52" s="191"/>
      <c r="B52" s="87" t="s">
        <v>49</v>
      </c>
      <c r="C52" s="11">
        <v>248</v>
      </c>
      <c r="D52" s="1" t="s">
        <v>165</v>
      </c>
      <c r="E52" s="156">
        <v>20</v>
      </c>
      <c r="F52" s="109"/>
      <c r="G52" s="109"/>
      <c r="H52" s="109"/>
      <c r="I52" s="167"/>
    </row>
    <row r="53" spans="1:9" ht="12.75">
      <c r="A53" s="191"/>
      <c r="B53" s="87" t="s">
        <v>120</v>
      </c>
      <c r="C53" s="11">
        <v>1144</v>
      </c>
      <c r="D53" s="1" t="s">
        <v>165</v>
      </c>
      <c r="E53" s="156">
        <v>21</v>
      </c>
      <c r="F53" s="109"/>
      <c r="G53" s="109"/>
      <c r="H53" s="109"/>
      <c r="I53" s="167"/>
    </row>
    <row r="54" spans="1:9" ht="25.5">
      <c r="A54" s="191" t="s">
        <v>77</v>
      </c>
      <c r="B54" s="38" t="s">
        <v>78</v>
      </c>
      <c r="C54" s="11">
        <v>660</v>
      </c>
      <c r="D54" s="11" t="s">
        <v>166</v>
      </c>
      <c r="E54" s="300">
        <v>8</v>
      </c>
      <c r="F54" s="109"/>
      <c r="G54" s="109"/>
      <c r="H54" s="109"/>
      <c r="I54" s="112"/>
    </row>
    <row r="55" spans="1:9" ht="12.75">
      <c r="A55" s="191"/>
      <c r="B55" s="38" t="s">
        <v>257</v>
      </c>
      <c r="C55" s="11">
        <v>128</v>
      </c>
      <c r="D55" s="1" t="s">
        <v>165</v>
      </c>
      <c r="E55" s="300"/>
      <c r="F55" s="109"/>
      <c r="G55" s="109"/>
      <c r="H55" s="109"/>
      <c r="I55" s="150"/>
    </row>
    <row r="56" spans="1:9" ht="12.75">
      <c r="A56" s="191"/>
      <c r="B56" s="38" t="s">
        <v>128</v>
      </c>
      <c r="C56" s="11">
        <v>554</v>
      </c>
      <c r="D56" s="1" t="s">
        <v>165</v>
      </c>
      <c r="E56" s="156">
        <v>23</v>
      </c>
      <c r="F56" s="109"/>
      <c r="G56" s="109"/>
      <c r="H56" s="109"/>
      <c r="I56" s="167"/>
    </row>
    <row r="57" spans="1:9" ht="12.75">
      <c r="A57" s="191" t="s">
        <v>22</v>
      </c>
      <c r="B57" s="18" t="s">
        <v>117</v>
      </c>
      <c r="C57" s="11">
        <v>198</v>
      </c>
      <c r="D57" s="1" t="s">
        <v>165</v>
      </c>
      <c r="E57" s="156">
        <v>24</v>
      </c>
      <c r="F57" s="109"/>
      <c r="G57" s="109"/>
      <c r="H57" s="109"/>
      <c r="I57" s="167"/>
    </row>
    <row r="58" spans="1:9" ht="12.75">
      <c r="A58" s="191"/>
      <c r="B58" s="232" t="s">
        <v>23</v>
      </c>
      <c r="C58" s="11">
        <v>814</v>
      </c>
      <c r="D58" s="1" t="s">
        <v>165</v>
      </c>
      <c r="E58" s="300" t="s">
        <v>167</v>
      </c>
      <c r="F58" s="109"/>
      <c r="G58" s="109"/>
      <c r="H58" s="109"/>
      <c r="I58" s="167"/>
    </row>
    <row r="59" spans="1:9" ht="12.75">
      <c r="A59" s="191"/>
      <c r="B59" s="232"/>
      <c r="C59" s="11">
        <v>813</v>
      </c>
      <c r="D59" s="1" t="s">
        <v>163</v>
      </c>
      <c r="E59" s="300"/>
      <c r="F59" s="109"/>
      <c r="G59" s="109"/>
      <c r="H59" s="109"/>
      <c r="I59" s="167"/>
    </row>
    <row r="60" spans="1:9" ht="12.75">
      <c r="A60" s="191"/>
      <c r="B60" s="232"/>
      <c r="C60" s="11">
        <v>500</v>
      </c>
      <c r="D60" s="11" t="s">
        <v>190</v>
      </c>
      <c r="E60" s="300"/>
      <c r="F60" s="149"/>
      <c r="G60" s="151"/>
      <c r="H60" s="76"/>
      <c r="I60" s="167"/>
    </row>
    <row r="61" spans="1:9" ht="12.75">
      <c r="A61" s="191"/>
      <c r="B61" s="232"/>
      <c r="C61" s="11" t="s">
        <v>319</v>
      </c>
      <c r="D61" s="11" t="s">
        <v>318</v>
      </c>
      <c r="E61" s="300"/>
      <c r="F61" s="151"/>
      <c r="G61" s="76"/>
      <c r="H61" s="76"/>
      <c r="I61" s="157"/>
    </row>
    <row r="62" spans="1:9" ht="12.75" customHeight="1">
      <c r="A62" s="249" t="s">
        <v>74</v>
      </c>
      <c r="B62" s="18" t="s">
        <v>119</v>
      </c>
      <c r="C62" s="11">
        <v>363</v>
      </c>
      <c r="D62" s="1" t="s">
        <v>165</v>
      </c>
      <c r="E62" s="156">
        <v>26</v>
      </c>
      <c r="F62" s="109"/>
      <c r="G62" s="109"/>
      <c r="H62" s="109"/>
      <c r="I62" s="167"/>
    </row>
    <row r="63" spans="1:9" ht="12.75">
      <c r="A63" s="249"/>
      <c r="B63" s="18" t="s">
        <v>231</v>
      </c>
      <c r="C63" s="11">
        <v>1894</v>
      </c>
      <c r="D63" s="11" t="s">
        <v>166</v>
      </c>
      <c r="E63" s="156">
        <v>34</v>
      </c>
      <c r="F63" s="109"/>
      <c r="G63" s="109"/>
      <c r="H63" s="109"/>
      <c r="I63" s="112"/>
    </row>
    <row r="64" spans="1:9" ht="12.75">
      <c r="A64" s="249"/>
      <c r="B64" s="232" t="s">
        <v>249</v>
      </c>
      <c r="C64" s="11">
        <v>2100</v>
      </c>
      <c r="D64" s="1" t="s">
        <v>165</v>
      </c>
      <c r="E64" s="300">
        <v>35</v>
      </c>
      <c r="F64" s="109"/>
      <c r="G64" s="109"/>
      <c r="H64" s="109"/>
      <c r="I64" s="167"/>
    </row>
    <row r="65" spans="1:9" ht="12.75">
      <c r="A65" s="249"/>
      <c r="B65" s="232"/>
      <c r="C65" s="11">
        <v>500</v>
      </c>
      <c r="D65" s="1" t="s">
        <v>163</v>
      </c>
      <c r="E65" s="300"/>
      <c r="F65" s="109"/>
      <c r="G65" s="109"/>
      <c r="H65" s="109"/>
      <c r="I65" s="167"/>
    </row>
    <row r="66" spans="1:9" ht="12.75">
      <c r="A66" s="42" t="s">
        <v>5</v>
      </c>
      <c r="B66" s="38" t="s">
        <v>135</v>
      </c>
      <c r="C66" s="11">
        <v>625</v>
      </c>
      <c r="D66" s="1" t="s">
        <v>166</v>
      </c>
      <c r="E66" s="156">
        <v>22</v>
      </c>
      <c r="F66" s="109"/>
      <c r="G66" s="109"/>
      <c r="H66" s="109"/>
      <c r="I66" s="112"/>
    </row>
    <row r="67" spans="1:9" ht="12.75">
      <c r="A67" s="191" t="s">
        <v>13</v>
      </c>
      <c r="B67" s="18" t="s">
        <v>103</v>
      </c>
      <c r="C67" s="11">
        <v>274</v>
      </c>
      <c r="D67" s="1" t="s">
        <v>165</v>
      </c>
      <c r="E67" s="156">
        <v>27</v>
      </c>
      <c r="F67" s="109"/>
      <c r="G67" s="109"/>
      <c r="H67" s="109"/>
      <c r="I67" s="167"/>
    </row>
    <row r="68" spans="1:9" ht="12.75">
      <c r="A68" s="191"/>
      <c r="B68" s="18" t="s">
        <v>250</v>
      </c>
      <c r="C68" s="11">
        <v>235</v>
      </c>
      <c r="D68" s="1" t="s">
        <v>165</v>
      </c>
      <c r="E68" s="156">
        <v>36</v>
      </c>
      <c r="F68" s="109"/>
      <c r="G68" s="109"/>
      <c r="H68" s="109"/>
      <c r="I68" s="167"/>
    </row>
    <row r="69" spans="1:9" ht="12.75">
      <c r="A69" s="191"/>
      <c r="B69" s="38" t="s">
        <v>14</v>
      </c>
      <c r="C69" s="11">
        <v>425</v>
      </c>
      <c r="D69" s="1" t="s">
        <v>165</v>
      </c>
      <c r="E69" s="156">
        <v>28</v>
      </c>
      <c r="F69" s="109"/>
      <c r="G69" s="109"/>
      <c r="H69" s="109"/>
      <c r="I69" s="167"/>
    </row>
    <row r="70" spans="1:11" ht="12.75">
      <c r="A70" s="191" t="s">
        <v>21</v>
      </c>
      <c r="B70" s="18" t="s">
        <v>106</v>
      </c>
      <c r="C70" s="11">
        <v>851</v>
      </c>
      <c r="D70" s="1" t="s">
        <v>165</v>
      </c>
      <c r="E70" s="156">
        <v>19</v>
      </c>
      <c r="F70" s="109"/>
      <c r="G70" s="109"/>
      <c r="H70" s="109"/>
      <c r="I70" s="167"/>
      <c r="K70" s="119"/>
    </row>
    <row r="71" spans="1:9" ht="12.75">
      <c r="A71" s="191"/>
      <c r="B71" s="18" t="s">
        <v>145</v>
      </c>
      <c r="C71" s="11">
        <v>589</v>
      </c>
      <c r="D71" s="1" t="s">
        <v>165</v>
      </c>
      <c r="E71" s="156">
        <v>29</v>
      </c>
      <c r="F71" s="109"/>
      <c r="G71" s="109"/>
      <c r="H71" s="109"/>
      <c r="I71" s="167"/>
    </row>
    <row r="72" spans="1:9" ht="12.75" customHeight="1">
      <c r="A72" s="249" t="s">
        <v>27</v>
      </c>
      <c r="B72" s="232" t="s">
        <v>37</v>
      </c>
      <c r="C72" s="11">
        <v>204</v>
      </c>
      <c r="D72" s="6" t="s">
        <v>163</v>
      </c>
      <c r="E72" s="156">
        <v>30</v>
      </c>
      <c r="F72" s="109"/>
      <c r="G72" s="109"/>
      <c r="H72" s="109"/>
      <c r="I72" s="167"/>
    </row>
    <row r="73" spans="1:9" ht="12.75">
      <c r="A73" s="249"/>
      <c r="B73" s="232"/>
      <c r="C73" s="1">
        <v>400</v>
      </c>
      <c r="D73" s="1" t="s">
        <v>165</v>
      </c>
      <c r="E73" s="156">
        <v>30</v>
      </c>
      <c r="F73" s="109"/>
      <c r="G73" s="109"/>
      <c r="H73" s="109"/>
      <c r="I73" s="167"/>
    </row>
    <row r="74" spans="1:9" ht="12.75">
      <c r="A74" s="249"/>
      <c r="B74" s="232"/>
      <c r="C74" s="1">
        <v>870</v>
      </c>
      <c r="D74" s="1" t="s">
        <v>165</v>
      </c>
      <c r="E74" s="156">
        <v>30</v>
      </c>
      <c r="F74" s="109"/>
      <c r="G74" s="109"/>
      <c r="H74" s="109"/>
      <c r="I74" s="167"/>
    </row>
    <row r="75" spans="1:9" ht="12.75" customHeight="1" thickBot="1">
      <c r="A75" s="250"/>
      <c r="B75" s="251"/>
      <c r="C75" s="24">
        <v>767</v>
      </c>
      <c r="D75" s="24" t="s">
        <v>165</v>
      </c>
      <c r="E75" s="168">
        <v>30</v>
      </c>
      <c r="F75" s="113"/>
      <c r="G75" s="113"/>
      <c r="H75" s="113"/>
      <c r="I75" s="169"/>
    </row>
    <row r="76" spans="1:9" ht="14.25" customHeight="1">
      <c r="A76" s="196" t="s">
        <v>0</v>
      </c>
      <c r="B76" s="193" t="s">
        <v>43</v>
      </c>
      <c r="C76" s="270" t="s">
        <v>8</v>
      </c>
      <c r="D76" s="193" t="s">
        <v>195</v>
      </c>
      <c r="E76" s="290" t="s">
        <v>44</v>
      </c>
      <c r="F76" s="303" t="s">
        <v>265</v>
      </c>
      <c r="G76" s="303"/>
      <c r="H76" s="303"/>
      <c r="I76" s="304"/>
    </row>
    <row r="77" spans="1:9" s="12" customFormat="1" ht="13.5" thickBot="1">
      <c r="A77" s="299"/>
      <c r="B77" s="289"/>
      <c r="C77" s="288"/>
      <c r="D77" s="289"/>
      <c r="E77" s="291"/>
      <c r="F77" s="170" t="s">
        <v>169</v>
      </c>
      <c r="G77" s="170" t="s">
        <v>170</v>
      </c>
      <c r="H77" s="170" t="s">
        <v>171</v>
      </c>
      <c r="I77" s="171" t="s">
        <v>186</v>
      </c>
    </row>
    <row r="78" spans="1:9" ht="12.75">
      <c r="A78" s="325" t="s">
        <v>333</v>
      </c>
      <c r="B78" s="187" t="s">
        <v>37</v>
      </c>
      <c r="C78" s="84">
        <v>458</v>
      </c>
      <c r="D78" s="84" t="s">
        <v>165</v>
      </c>
      <c r="E78" s="172">
        <v>31</v>
      </c>
      <c r="F78" s="162"/>
      <c r="G78" s="162"/>
      <c r="H78" s="162"/>
      <c r="I78" s="75"/>
    </row>
    <row r="79" spans="1:9" ht="12.75">
      <c r="A79" s="249"/>
      <c r="B79" s="232"/>
      <c r="C79" s="1">
        <v>157</v>
      </c>
      <c r="D79" s="1" t="s">
        <v>165</v>
      </c>
      <c r="E79" s="300">
        <v>30</v>
      </c>
      <c r="F79" s="109"/>
      <c r="G79" s="109"/>
      <c r="H79" s="109"/>
      <c r="I79" s="167"/>
    </row>
    <row r="80" spans="1:9" ht="12.75">
      <c r="A80" s="249"/>
      <c r="B80" s="232"/>
      <c r="C80" s="1">
        <v>80</v>
      </c>
      <c r="D80" s="1" t="s">
        <v>243</v>
      </c>
      <c r="E80" s="300"/>
      <c r="F80" s="109"/>
      <c r="G80" s="109"/>
      <c r="H80" s="109"/>
      <c r="I80" s="167"/>
    </row>
    <row r="81" spans="1:9" ht="12.75">
      <c r="A81" s="249"/>
      <c r="B81" s="232"/>
      <c r="C81" s="1">
        <v>80</v>
      </c>
      <c r="D81" s="11" t="s">
        <v>190</v>
      </c>
      <c r="E81" s="300"/>
      <c r="F81" s="76"/>
      <c r="G81" s="109"/>
      <c r="H81" s="76"/>
      <c r="I81" s="157"/>
    </row>
    <row r="82" spans="1:9" ht="12.75">
      <c r="A82" s="249"/>
      <c r="B82" s="232"/>
      <c r="C82" s="11" t="s">
        <v>329</v>
      </c>
      <c r="D82" s="11" t="s">
        <v>328</v>
      </c>
      <c r="E82" s="300"/>
      <c r="F82" s="109"/>
      <c r="G82" s="76"/>
      <c r="H82" s="76"/>
      <c r="I82" s="157"/>
    </row>
    <row r="83" spans="1:9" ht="12.75">
      <c r="A83" s="249"/>
      <c r="B83" s="265" t="s">
        <v>277</v>
      </c>
      <c r="C83" s="11">
        <v>592</v>
      </c>
      <c r="D83" s="11" t="s">
        <v>279</v>
      </c>
      <c r="E83" s="300"/>
      <c r="F83" s="109"/>
      <c r="G83" s="76"/>
      <c r="H83" s="76"/>
      <c r="I83" s="157"/>
    </row>
    <row r="84" spans="1:9" ht="12.75">
      <c r="A84" s="249"/>
      <c r="B84" s="265"/>
      <c r="C84" s="11">
        <v>592</v>
      </c>
      <c r="D84" s="11" t="s">
        <v>331</v>
      </c>
      <c r="E84" s="300"/>
      <c r="F84" s="109"/>
      <c r="G84" s="109"/>
      <c r="H84" s="109"/>
      <c r="I84" s="112"/>
    </row>
    <row r="85" spans="1:9" ht="12.75">
      <c r="A85" s="249"/>
      <c r="B85" s="301" t="s">
        <v>272</v>
      </c>
      <c r="C85" s="11">
        <v>180</v>
      </c>
      <c r="D85" s="11" t="s">
        <v>166</v>
      </c>
      <c r="E85" s="300">
        <v>42</v>
      </c>
      <c r="F85" s="109"/>
      <c r="G85" s="109"/>
      <c r="H85" s="109"/>
      <c r="I85" s="112"/>
    </row>
    <row r="86" spans="1:9" ht="12.75">
      <c r="A86" s="249"/>
      <c r="B86" s="301"/>
      <c r="C86" s="11">
        <v>213</v>
      </c>
      <c r="D86" s="11" t="s">
        <v>274</v>
      </c>
      <c r="E86" s="300"/>
      <c r="F86" s="109"/>
      <c r="G86" s="109"/>
      <c r="H86" s="109"/>
      <c r="I86" s="112"/>
    </row>
    <row r="87" spans="1:9" ht="12.75">
      <c r="A87" s="249"/>
      <c r="B87" s="301"/>
      <c r="C87" s="11">
        <v>213</v>
      </c>
      <c r="D87" s="11" t="s">
        <v>190</v>
      </c>
      <c r="E87" s="300"/>
      <c r="F87" s="76"/>
      <c r="G87" s="109"/>
      <c r="H87" s="76"/>
      <c r="I87" s="157"/>
    </row>
    <row r="88" spans="1:9" ht="25.5">
      <c r="A88" s="249"/>
      <c r="B88" s="87" t="s">
        <v>324</v>
      </c>
      <c r="C88" s="11">
        <v>600</v>
      </c>
      <c r="D88" s="11" t="s">
        <v>255</v>
      </c>
      <c r="E88" s="156">
        <v>43</v>
      </c>
      <c r="F88" s="109"/>
      <c r="G88" s="109"/>
      <c r="H88" s="76"/>
      <c r="I88" s="157"/>
    </row>
    <row r="89" spans="1:9" ht="12.75" customHeight="1">
      <c r="A89" s="249" t="s">
        <v>74</v>
      </c>
      <c r="B89" s="18" t="s">
        <v>217</v>
      </c>
      <c r="C89" s="1">
        <v>1010</v>
      </c>
      <c r="D89" s="11" t="s">
        <v>255</v>
      </c>
      <c r="E89" s="156">
        <v>37</v>
      </c>
      <c r="F89" s="109"/>
      <c r="G89" s="109"/>
      <c r="H89" s="76"/>
      <c r="I89" s="167"/>
    </row>
    <row r="90" spans="1:9" ht="12.75">
      <c r="A90" s="249"/>
      <c r="B90" s="1" t="s">
        <v>254</v>
      </c>
      <c r="C90" s="11">
        <v>260</v>
      </c>
      <c r="D90" s="1" t="s">
        <v>255</v>
      </c>
      <c r="E90" s="1">
        <v>38</v>
      </c>
      <c r="F90" s="109"/>
      <c r="G90" s="109"/>
      <c r="H90" s="76"/>
      <c r="I90" s="167"/>
    </row>
    <row r="91" spans="1:9" ht="12.75">
      <c r="A91" s="191" t="s">
        <v>1</v>
      </c>
      <c r="B91" s="1" t="s">
        <v>218</v>
      </c>
      <c r="C91" s="11">
        <v>1389</v>
      </c>
      <c r="D91" s="11" t="s">
        <v>255</v>
      </c>
      <c r="E91" s="179">
        <v>39</v>
      </c>
      <c r="F91" s="109"/>
      <c r="G91" s="109"/>
      <c r="H91" s="76"/>
      <c r="I91" s="167"/>
    </row>
    <row r="92" spans="1:9" ht="12.75">
      <c r="A92" s="191"/>
      <c r="B92" s="1" t="s">
        <v>258</v>
      </c>
      <c r="C92" s="11">
        <v>551</v>
      </c>
      <c r="D92" s="1" t="s">
        <v>252</v>
      </c>
      <c r="E92" s="179"/>
      <c r="F92" s="109"/>
      <c r="G92" s="109"/>
      <c r="H92" s="76"/>
      <c r="I92" s="167"/>
    </row>
    <row r="93" spans="1:9" ht="25.5">
      <c r="A93" s="191"/>
      <c r="B93" s="55" t="s">
        <v>269</v>
      </c>
      <c r="C93" s="11">
        <v>500</v>
      </c>
      <c r="D93" s="11" t="s">
        <v>332</v>
      </c>
      <c r="E93" s="1">
        <v>41</v>
      </c>
      <c r="F93" s="109"/>
      <c r="G93" s="109"/>
      <c r="H93" s="76"/>
      <c r="I93" s="157"/>
    </row>
    <row r="94" spans="1:11" ht="26.25" thickBot="1">
      <c r="A94" s="105" t="s">
        <v>21</v>
      </c>
      <c r="B94" s="102" t="s">
        <v>259</v>
      </c>
      <c r="C94" s="58">
        <v>1270</v>
      </c>
      <c r="D94" s="58" t="s">
        <v>255</v>
      </c>
      <c r="E94" s="24">
        <v>40</v>
      </c>
      <c r="F94" s="113"/>
      <c r="G94" s="113"/>
      <c r="H94" s="159"/>
      <c r="I94" s="169"/>
      <c r="K94" s="119"/>
    </row>
    <row r="95" ht="12.75"/>
    <row r="96" ht="12.75"/>
    <row r="97" spans="1:5" ht="15.75">
      <c r="A97" s="195" t="s">
        <v>191</v>
      </c>
      <c r="B97" s="195"/>
      <c r="C97" s="195"/>
      <c r="D97" s="195"/>
      <c r="E97" s="195"/>
    </row>
    <row r="98" ht="13.5" thickBot="1">
      <c r="K98" s="153"/>
    </row>
    <row r="99" spans="1:9" ht="12.75" customHeight="1">
      <c r="A99" s="196" t="s">
        <v>0</v>
      </c>
      <c r="B99" s="193" t="s">
        <v>43</v>
      </c>
      <c r="C99" s="270" t="s">
        <v>197</v>
      </c>
      <c r="D99" s="193" t="s">
        <v>126</v>
      </c>
      <c r="E99" s="290" t="s">
        <v>44</v>
      </c>
      <c r="F99" s="303" t="s">
        <v>265</v>
      </c>
      <c r="G99" s="304"/>
      <c r="H99" s="66"/>
      <c r="I99" s="66"/>
    </row>
    <row r="100" spans="1:9" s="12" customFormat="1" ht="12.75" customHeight="1" thickBot="1">
      <c r="A100" s="299"/>
      <c r="B100" s="289"/>
      <c r="C100" s="288"/>
      <c r="D100" s="289"/>
      <c r="E100" s="291"/>
      <c r="F100" s="164" t="s">
        <v>169</v>
      </c>
      <c r="G100" s="165" t="s">
        <v>170</v>
      </c>
      <c r="H100" s="67"/>
      <c r="I100" s="68"/>
    </row>
    <row r="101" spans="1:9" ht="26.25" customHeight="1">
      <c r="A101" s="329" t="s">
        <v>1</v>
      </c>
      <c r="B101" s="125" t="s">
        <v>60</v>
      </c>
      <c r="C101" s="123">
        <v>2</v>
      </c>
      <c r="D101" s="161" t="s">
        <v>316</v>
      </c>
      <c r="E101" s="84">
        <v>3</v>
      </c>
      <c r="F101" s="162"/>
      <c r="G101" s="163"/>
      <c r="H101" s="65"/>
      <c r="I101" s="17"/>
    </row>
    <row r="102" spans="1:9" ht="37.5" customHeight="1">
      <c r="A102" s="234"/>
      <c r="B102" s="38" t="s">
        <v>67</v>
      </c>
      <c r="C102" s="11">
        <v>28</v>
      </c>
      <c r="D102" s="155" t="s">
        <v>316</v>
      </c>
      <c r="E102" s="1">
        <v>6</v>
      </c>
      <c r="F102" s="109"/>
      <c r="G102" s="157"/>
      <c r="H102" s="47"/>
      <c r="I102" s="17"/>
    </row>
    <row r="103" spans="1:9" ht="26.25" customHeight="1">
      <c r="A103" s="234"/>
      <c r="B103" s="18" t="s">
        <v>70</v>
      </c>
      <c r="C103" s="11">
        <v>6</v>
      </c>
      <c r="D103" s="155" t="s">
        <v>316</v>
      </c>
      <c r="E103" s="1">
        <v>7</v>
      </c>
      <c r="F103" s="109"/>
      <c r="G103" s="157"/>
      <c r="H103" s="47"/>
      <c r="I103" s="17"/>
    </row>
    <row r="104" spans="1:9" ht="26.25" customHeight="1">
      <c r="A104" s="234"/>
      <c r="B104" s="232" t="s">
        <v>34</v>
      </c>
      <c r="C104" s="11">
        <v>9</v>
      </c>
      <c r="D104" s="155" t="s">
        <v>316</v>
      </c>
      <c r="E104" s="300">
        <v>1</v>
      </c>
      <c r="F104" s="109"/>
      <c r="G104" s="157"/>
      <c r="H104" s="47"/>
      <c r="I104" s="17"/>
    </row>
    <row r="105" spans="1:9" ht="26.25" customHeight="1">
      <c r="A105" s="235"/>
      <c r="B105" s="232"/>
      <c r="C105" s="11">
        <v>5</v>
      </c>
      <c r="D105" s="155" t="s">
        <v>317</v>
      </c>
      <c r="E105" s="300"/>
      <c r="F105" s="109"/>
      <c r="G105" s="157"/>
      <c r="H105" s="47"/>
      <c r="I105" s="17"/>
    </row>
    <row r="106" spans="1:9" ht="12.75" customHeight="1">
      <c r="A106" s="142" t="s">
        <v>5</v>
      </c>
      <c r="B106" s="192" t="s">
        <v>95</v>
      </c>
      <c r="C106" s="11">
        <v>82</v>
      </c>
      <c r="D106" s="155" t="s">
        <v>316</v>
      </c>
      <c r="E106" s="1">
        <v>14</v>
      </c>
      <c r="F106" s="109"/>
      <c r="G106" s="157"/>
      <c r="H106" s="47"/>
      <c r="I106" s="17"/>
    </row>
    <row r="107" spans="1:9" ht="27" customHeight="1">
      <c r="A107" s="143"/>
      <c r="B107" s="192"/>
      <c r="C107" s="11">
        <v>50</v>
      </c>
      <c r="D107" s="155" t="s">
        <v>316</v>
      </c>
      <c r="E107" s="1">
        <v>15</v>
      </c>
      <c r="F107" s="109"/>
      <c r="G107" s="157"/>
      <c r="H107" s="47"/>
      <c r="I107" s="17"/>
    </row>
    <row r="108" spans="1:9" ht="27" customHeight="1">
      <c r="A108" s="249" t="s">
        <v>27</v>
      </c>
      <c r="B108" s="18" t="s">
        <v>37</v>
      </c>
      <c r="C108" s="11">
        <v>45</v>
      </c>
      <c r="D108" s="155" t="s">
        <v>316</v>
      </c>
      <c r="E108" s="144" t="s">
        <v>251</v>
      </c>
      <c r="F108" s="109"/>
      <c r="G108" s="157"/>
      <c r="H108" s="47"/>
      <c r="I108" s="17"/>
    </row>
    <row r="109" spans="1:9" ht="27" customHeight="1">
      <c r="A109" s="249"/>
      <c r="B109" s="301" t="s">
        <v>324</v>
      </c>
      <c r="C109" s="213">
        <v>16</v>
      </c>
      <c r="D109" s="155" t="s">
        <v>316</v>
      </c>
      <c r="E109" s="327">
        <v>43</v>
      </c>
      <c r="F109" s="109"/>
      <c r="G109" s="157"/>
      <c r="H109" s="47"/>
      <c r="I109" s="17"/>
    </row>
    <row r="110" spans="1:9" ht="12.75" customHeight="1" thickBot="1">
      <c r="A110" s="250"/>
      <c r="B110" s="326"/>
      <c r="C110" s="236"/>
      <c r="D110" s="158" t="s">
        <v>190</v>
      </c>
      <c r="E110" s="328"/>
      <c r="F110" s="159"/>
      <c r="G110" s="160"/>
      <c r="H110" s="47"/>
      <c r="I110" s="17"/>
    </row>
    <row r="111" ht="28.5" customHeight="1">
      <c r="C111" s="46"/>
    </row>
    <row r="112" ht="21.75" customHeight="1">
      <c r="A112" s="64" t="s">
        <v>196</v>
      </c>
    </row>
    <row r="113" ht="6.75" customHeight="1">
      <c r="A113" s="64"/>
    </row>
    <row r="114" spans="1:6" ht="31.5" customHeight="1">
      <c r="A114" s="287" t="s">
        <v>261</v>
      </c>
      <c r="B114" s="287"/>
      <c r="C114" s="287"/>
      <c r="D114" s="287"/>
      <c r="E114" s="287"/>
      <c r="F114" s="287"/>
    </row>
    <row r="115" ht="7.5" customHeight="1" thickBot="1">
      <c r="A115" s="64"/>
    </row>
    <row r="116" spans="1:7" ht="26.25" thickBot="1">
      <c r="A116" s="70"/>
      <c r="B116" s="71"/>
      <c r="C116" s="54" t="s">
        <v>214</v>
      </c>
      <c r="D116" s="106" t="s">
        <v>262</v>
      </c>
      <c r="E116" s="295" t="s">
        <v>266</v>
      </c>
      <c r="F116" s="296"/>
      <c r="G116" s="297"/>
    </row>
    <row r="117" spans="1:8" ht="11.25" customHeight="1">
      <c r="A117" s="292" t="s">
        <v>199</v>
      </c>
      <c r="B117" s="293"/>
      <c r="C117" s="72">
        <f>C43+C46+C60+C81+C87</f>
        <v>991</v>
      </c>
      <c r="D117" s="17"/>
      <c r="E117" s="17"/>
      <c r="F117" s="17"/>
      <c r="H117" s="67"/>
    </row>
    <row r="118" spans="1:6" ht="12.75">
      <c r="A118" s="292" t="s">
        <v>202</v>
      </c>
      <c r="B118" s="293"/>
      <c r="C118" s="73">
        <f>C109</f>
        <v>16</v>
      </c>
      <c r="D118" s="17"/>
      <c r="E118" s="17"/>
      <c r="F118" s="17"/>
    </row>
    <row r="119" spans="1:6" ht="13.5" thickBot="1">
      <c r="A119" s="292" t="s">
        <v>200</v>
      </c>
      <c r="B119" s="293"/>
      <c r="C119" s="72">
        <f>SUM(C117:C118)</f>
        <v>1007</v>
      </c>
      <c r="D119" s="17"/>
      <c r="E119" s="17"/>
      <c r="F119" s="17"/>
    </row>
    <row r="120" spans="1:7" ht="13.5" thickBot="1">
      <c r="A120" s="285" t="s">
        <v>201</v>
      </c>
      <c r="B120" s="286"/>
      <c r="C120" s="74">
        <f>C119*0.1</f>
        <v>100.7</v>
      </c>
      <c r="D120" s="160"/>
      <c r="F120" s="154"/>
      <c r="G120" s="114">
        <f>D120*E120</f>
        <v>0</v>
      </c>
    </row>
    <row r="121" ht="12.75"/>
    <row r="122" ht="15" customHeight="1" thickBot="1">
      <c r="A122" s="63" t="s">
        <v>172</v>
      </c>
    </row>
    <row r="123" spans="1:6" ht="15" customHeight="1" thickBot="1">
      <c r="A123" s="309" t="s">
        <v>260</v>
      </c>
      <c r="B123" s="310"/>
      <c r="C123" s="310"/>
      <c r="D123" s="310"/>
      <c r="E123" s="311"/>
      <c r="F123" s="115">
        <f>SUM(F6:F110)</f>
        <v>0</v>
      </c>
    </row>
    <row r="124" spans="1:7" ht="15" customHeight="1" thickBot="1">
      <c r="A124" s="312" t="s">
        <v>173</v>
      </c>
      <c r="B124" s="310"/>
      <c r="C124" s="310"/>
      <c r="D124" s="310"/>
      <c r="E124" s="310"/>
      <c r="F124" s="311"/>
      <c r="G124" s="115">
        <f>SUM(G6:G120)</f>
        <v>0</v>
      </c>
    </row>
    <row r="125" spans="1:8" ht="15" customHeight="1" thickBot="1">
      <c r="A125" s="313" t="s">
        <v>174</v>
      </c>
      <c r="B125" s="314"/>
      <c r="C125" s="314"/>
      <c r="D125" s="314"/>
      <c r="E125" s="314"/>
      <c r="F125" s="314"/>
      <c r="G125" s="315"/>
      <c r="H125" s="116">
        <f>SUM(H6:H110)</f>
        <v>0</v>
      </c>
    </row>
    <row r="126" spans="1:9" ht="15" customHeight="1" thickBot="1">
      <c r="A126" s="312" t="s">
        <v>187</v>
      </c>
      <c r="B126" s="310"/>
      <c r="C126" s="310"/>
      <c r="D126" s="310"/>
      <c r="E126" s="310"/>
      <c r="F126" s="310"/>
      <c r="G126" s="310"/>
      <c r="H126" s="310"/>
      <c r="I126" s="114">
        <f>SUM(I6:I110)</f>
        <v>0</v>
      </c>
    </row>
    <row r="127" ht="13.5" thickBot="1"/>
    <row r="128" spans="1:9" ht="13.5" thickBot="1">
      <c r="A128" s="306" t="s">
        <v>267</v>
      </c>
      <c r="B128" s="307"/>
      <c r="C128" s="307"/>
      <c r="D128" s="307"/>
      <c r="E128" s="308"/>
      <c r="F128" s="318">
        <f>F123+G124+H125+I126</f>
        <v>0</v>
      </c>
      <c r="G128" s="319"/>
      <c r="H128" s="319"/>
      <c r="I128" s="320"/>
    </row>
    <row r="129" spans="1:9" ht="13.5" thickBot="1">
      <c r="A129" s="306" t="s">
        <v>175</v>
      </c>
      <c r="B129" s="307"/>
      <c r="C129" s="307"/>
      <c r="D129" s="307"/>
      <c r="E129" s="308"/>
      <c r="F129" s="321">
        <f>F128*0.21</f>
        <v>0</v>
      </c>
      <c r="G129" s="322"/>
      <c r="H129" s="322"/>
      <c r="I129" s="323"/>
    </row>
    <row r="130" spans="1:9" ht="13.5" thickBot="1">
      <c r="A130" s="306" t="s">
        <v>268</v>
      </c>
      <c r="B130" s="307"/>
      <c r="C130" s="307"/>
      <c r="D130" s="307"/>
      <c r="E130" s="308"/>
      <c r="F130" s="321">
        <f>F128*1.21</f>
        <v>0</v>
      </c>
      <c r="G130" s="322"/>
      <c r="H130" s="322"/>
      <c r="I130" s="323"/>
    </row>
    <row r="131" ht="12.75"/>
    <row r="132" ht="12.75"/>
    <row r="133" ht="12.75"/>
    <row r="134" ht="12.75"/>
    <row r="135" ht="12.75"/>
    <row r="136" ht="12.75"/>
    <row r="137" ht="12.75"/>
    <row r="138" ht="12.75"/>
    <row r="140" ht="12.75"/>
    <row r="141" ht="12.75"/>
    <row r="142" ht="12.75"/>
    <row r="144" ht="12.75"/>
    <row r="145" ht="12.75"/>
    <row r="146" ht="12.75"/>
    <row r="147" ht="12.75"/>
    <row r="148" ht="12.75"/>
    <row r="150" ht="12.75"/>
    <row r="151" ht="12.75"/>
    <row r="152" ht="12.75"/>
    <row r="155" ht="12.75"/>
    <row r="159" ht="12.75"/>
    <row r="160" ht="12.75"/>
  </sheetData>
  <sheetProtection/>
  <mergeCells count="90">
    <mergeCell ref="A101:A105"/>
    <mergeCell ref="A97:E97"/>
    <mergeCell ref="E85:E87"/>
    <mergeCell ref="A76:A77"/>
    <mergeCell ref="A62:A65"/>
    <mergeCell ref="A108:A110"/>
    <mergeCell ref="B109:B110"/>
    <mergeCell ref="C109:C110"/>
    <mergeCell ref="E109:E110"/>
    <mergeCell ref="B104:B105"/>
    <mergeCell ref="E104:E105"/>
    <mergeCell ref="E58:E61"/>
    <mergeCell ref="E79:E84"/>
    <mergeCell ref="B76:B77"/>
    <mergeCell ref="C76:C77"/>
    <mergeCell ref="D76:D77"/>
    <mergeCell ref="E76:E77"/>
    <mergeCell ref="E64:E65"/>
    <mergeCell ref="B72:B75"/>
    <mergeCell ref="B78:B82"/>
    <mergeCell ref="G1:H1"/>
    <mergeCell ref="A129:E129"/>
    <mergeCell ref="F128:I128"/>
    <mergeCell ref="F129:I129"/>
    <mergeCell ref="F130:I130"/>
    <mergeCell ref="A126:H126"/>
    <mergeCell ref="A2:D2"/>
    <mergeCell ref="A70:A71"/>
    <mergeCell ref="B83:B84"/>
    <mergeCell ref="A32:A33"/>
    <mergeCell ref="A130:E130"/>
    <mergeCell ref="A123:E123"/>
    <mergeCell ref="A124:F124"/>
    <mergeCell ref="A125:G125"/>
    <mergeCell ref="A128:E128"/>
    <mergeCell ref="F76:I76"/>
    <mergeCell ref="F99:G99"/>
    <mergeCell ref="A78:A88"/>
    <mergeCell ref="A91:A93"/>
    <mergeCell ref="A99:A100"/>
    <mergeCell ref="E116:G116"/>
    <mergeCell ref="D4:D5"/>
    <mergeCell ref="A50:A53"/>
    <mergeCell ref="E28:E30"/>
    <mergeCell ref="A36:E36"/>
    <mergeCell ref="B28:B30"/>
    <mergeCell ref="A17:A19"/>
    <mergeCell ref="C4:C5"/>
    <mergeCell ref="F38:I38"/>
    <mergeCell ref="B38:B39"/>
    <mergeCell ref="B99:B100"/>
    <mergeCell ref="B64:B65"/>
    <mergeCell ref="B85:B87"/>
    <mergeCell ref="C38:C39"/>
    <mergeCell ref="B50:B51"/>
    <mergeCell ref="A67:A69"/>
    <mergeCell ref="A89:A90"/>
    <mergeCell ref="A57:A61"/>
    <mergeCell ref="B58:B61"/>
    <mergeCell ref="A72:A75"/>
    <mergeCell ref="A4:A5"/>
    <mergeCell ref="F4:H4"/>
    <mergeCell ref="G2:H2"/>
    <mergeCell ref="A38:A39"/>
    <mergeCell ref="A54:A56"/>
    <mergeCell ref="E54:E55"/>
    <mergeCell ref="E4:E5"/>
    <mergeCell ref="B22:B27"/>
    <mergeCell ref="D38:D39"/>
    <mergeCell ref="E38:E39"/>
    <mergeCell ref="B106:B107"/>
    <mergeCell ref="A117:B117"/>
    <mergeCell ref="A118:B118"/>
    <mergeCell ref="A1:E1"/>
    <mergeCell ref="B12:B13"/>
    <mergeCell ref="B14:B15"/>
    <mergeCell ref="A6:A15"/>
    <mergeCell ref="A20:A31"/>
    <mergeCell ref="A3:H3"/>
    <mergeCell ref="B4:B5"/>
    <mergeCell ref="A40:A48"/>
    <mergeCell ref="B41:B48"/>
    <mergeCell ref="E41:E48"/>
    <mergeCell ref="A120:B120"/>
    <mergeCell ref="E91:E92"/>
    <mergeCell ref="A114:F114"/>
    <mergeCell ref="C99:C100"/>
    <mergeCell ref="D99:D100"/>
    <mergeCell ref="E99:E100"/>
    <mergeCell ref="A119:B119"/>
  </mergeCells>
  <printOptions/>
  <pageMargins left="0.2362204724409449" right="0.11811023622047245" top="0.11811023622047245" bottom="0.5511811023622047" header="0.5118110236220472" footer="0.2362204724409449"/>
  <pageSetup horizontalDpi="600" verticalDpi="600" orientation="landscape" paperSize="9" r:id="rId3"/>
  <headerFooter alignWithMargins="0">
    <oddFooter>&amp;CStránka 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"/>
  <sheetViews>
    <sheetView zoomScalePageLayoutView="0" workbookViewId="0" topLeftCell="A1">
      <selection activeCell="K1" sqref="K1:T1"/>
    </sheetView>
  </sheetViews>
  <sheetFormatPr defaultColWidth="9.140625" defaultRowHeight="12.75"/>
  <cols>
    <col min="1" max="1" width="16.421875" style="0" customWidth="1"/>
    <col min="2" max="20" width="4.7109375" style="0" customWidth="1"/>
  </cols>
  <sheetData>
    <row r="1" spans="11:20" ht="12.75">
      <c r="K1" s="335" t="s">
        <v>334</v>
      </c>
      <c r="L1" s="336"/>
      <c r="M1" s="336"/>
      <c r="N1" s="336"/>
      <c r="O1" s="336"/>
      <c r="P1" s="336"/>
      <c r="Q1" s="336"/>
      <c r="R1" s="336"/>
      <c r="S1" s="336"/>
      <c r="T1" s="336"/>
    </row>
    <row r="2" ht="12.75">
      <c r="A2" s="141" t="s">
        <v>315</v>
      </c>
    </row>
    <row r="3" ht="11.25" customHeight="1"/>
    <row r="4" spans="1:20" s="4" customFormat="1" ht="12.75">
      <c r="A4" s="11" t="s">
        <v>311</v>
      </c>
      <c r="B4" s="330" t="s">
        <v>286</v>
      </c>
      <c r="C4" s="333"/>
      <c r="D4" s="333"/>
      <c r="E4" s="334"/>
      <c r="F4" s="330" t="s">
        <v>306</v>
      </c>
      <c r="G4" s="331"/>
      <c r="H4" s="331"/>
      <c r="I4" s="332"/>
      <c r="J4" s="213" t="s">
        <v>307</v>
      </c>
      <c r="K4" s="179"/>
      <c r="L4" s="179"/>
      <c r="M4" s="179"/>
      <c r="N4" s="213" t="s">
        <v>308</v>
      </c>
      <c r="O4" s="179"/>
      <c r="P4" s="179"/>
      <c r="Q4" s="179"/>
      <c r="R4" s="179"/>
      <c r="S4" s="213" t="s">
        <v>309</v>
      </c>
      <c r="T4" s="179"/>
    </row>
    <row r="5" spans="1:20" s="4" customFormat="1" ht="12.75">
      <c r="A5" s="11" t="s">
        <v>310</v>
      </c>
      <c r="B5" s="11" t="s">
        <v>287</v>
      </c>
      <c r="C5" s="11" t="s">
        <v>288</v>
      </c>
      <c r="D5" s="11" t="s">
        <v>289</v>
      </c>
      <c r="E5" s="11" t="s">
        <v>290</v>
      </c>
      <c r="F5" s="11" t="s">
        <v>291</v>
      </c>
      <c r="G5" s="11" t="s">
        <v>292</v>
      </c>
      <c r="H5" s="11" t="s">
        <v>293</v>
      </c>
      <c r="I5" s="11" t="s">
        <v>294</v>
      </c>
      <c r="J5" s="11" t="s">
        <v>295</v>
      </c>
      <c r="K5" s="11" t="s">
        <v>296</v>
      </c>
      <c r="L5" s="11" t="s">
        <v>297</v>
      </c>
      <c r="M5" s="11" t="s">
        <v>298</v>
      </c>
      <c r="N5" s="11" t="s">
        <v>299</v>
      </c>
      <c r="O5" s="11" t="s">
        <v>300</v>
      </c>
      <c r="P5" s="11" t="s">
        <v>301</v>
      </c>
      <c r="Q5" s="11" t="s">
        <v>302</v>
      </c>
      <c r="R5" s="11" t="s">
        <v>303</v>
      </c>
      <c r="S5" s="11" t="s">
        <v>304</v>
      </c>
      <c r="T5" s="11" t="s">
        <v>305</v>
      </c>
    </row>
    <row r="6" spans="1:20" s="4" customFormat="1" ht="12.75">
      <c r="A6" s="11" t="s">
        <v>312</v>
      </c>
      <c r="B6" s="11"/>
      <c r="C6" s="11"/>
      <c r="D6" s="137"/>
      <c r="E6" s="137"/>
      <c r="F6" s="11"/>
      <c r="G6" s="11"/>
      <c r="H6" s="11"/>
      <c r="I6" s="11"/>
      <c r="J6" s="11"/>
      <c r="K6" s="137"/>
      <c r="L6" s="137"/>
      <c r="M6" s="11"/>
      <c r="N6" s="11"/>
      <c r="O6" s="11"/>
      <c r="P6" s="11"/>
      <c r="Q6" s="11"/>
      <c r="R6" s="11"/>
      <c r="S6" s="137"/>
      <c r="T6" s="137"/>
    </row>
    <row r="7" spans="1:20" ht="12.75">
      <c r="A7" s="11" t="s">
        <v>313</v>
      </c>
      <c r="B7" s="138"/>
      <c r="C7" s="138"/>
      <c r="D7" s="139"/>
      <c r="E7" s="139"/>
      <c r="F7" s="139"/>
      <c r="G7" s="138"/>
      <c r="H7" s="138"/>
      <c r="I7" s="139"/>
      <c r="J7" s="139"/>
      <c r="K7" s="139"/>
      <c r="L7" s="138"/>
      <c r="M7" s="138"/>
      <c r="N7" s="139"/>
      <c r="O7" s="139"/>
      <c r="P7" s="139"/>
      <c r="Q7" s="139"/>
      <c r="R7" s="138"/>
      <c r="S7" s="138"/>
      <c r="T7" s="139"/>
    </row>
    <row r="8" spans="1:20" ht="12.75">
      <c r="A8" s="11" t="s">
        <v>314</v>
      </c>
      <c r="B8" s="139"/>
      <c r="C8" s="139"/>
      <c r="D8" s="139"/>
      <c r="E8" s="139"/>
      <c r="F8" s="139"/>
      <c r="G8" s="140"/>
      <c r="H8" s="140"/>
      <c r="I8" s="139"/>
      <c r="J8" s="139"/>
      <c r="K8" s="139"/>
      <c r="L8" s="139"/>
      <c r="M8" s="139"/>
      <c r="N8" s="139"/>
      <c r="O8" s="139"/>
      <c r="P8" s="140"/>
      <c r="Q8" s="140"/>
      <c r="R8" s="139"/>
      <c r="S8" s="139"/>
      <c r="T8" s="139"/>
    </row>
  </sheetData>
  <sheetProtection/>
  <mergeCells count="6">
    <mergeCell ref="S4:T4"/>
    <mergeCell ref="F4:I4"/>
    <mergeCell ref="B4:E4"/>
    <mergeCell ref="J4:M4"/>
    <mergeCell ref="N4:R4"/>
    <mergeCell ref="K1:T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Třinec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MěÚ Třinec</dc:creator>
  <cp:keywords/>
  <dc:description/>
  <cp:lastModifiedBy>Petr Kulich</cp:lastModifiedBy>
  <cp:lastPrinted>2016-03-14T13:53:17Z</cp:lastPrinted>
  <dcterms:created xsi:type="dcterms:W3CDTF">2007-05-23T08:01:53Z</dcterms:created>
  <dcterms:modified xsi:type="dcterms:W3CDTF">2016-03-23T10:02:17Z</dcterms:modified>
  <cp:category/>
  <cp:version/>
  <cp:contentType/>
  <cp:contentStatus/>
</cp:coreProperties>
</file>