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 WORK\PRÁVNÍ 2025\SMM\Úklidové práce v BD 2026 - 2027\"/>
    </mc:Choice>
  </mc:AlternateContent>
  <bookViews>
    <workbookView xWindow="240" yWindow="90" windowWidth="18075" windowHeight="11250"/>
  </bookViews>
  <sheets>
    <sheet name="příloha KL 1.1" sheetId="1" r:id="rId1"/>
  </sheets>
  <calcPr calcId="162913"/>
</workbook>
</file>

<file path=xl/calcChain.xml><?xml version="1.0" encoding="utf-8"?>
<calcChain xmlns="http://schemas.openxmlformats.org/spreadsheetml/2006/main">
  <c r="E501" i="1" l="1"/>
  <c r="E587" i="1"/>
  <c r="E583" i="1"/>
  <c r="E561" i="1" l="1"/>
  <c r="E560" i="1"/>
  <c r="E559" i="1"/>
  <c r="E558" i="1"/>
  <c r="E557" i="1"/>
  <c r="E556" i="1"/>
  <c r="E230" i="1"/>
  <c r="E229" i="1"/>
  <c r="E227" i="1"/>
  <c r="E225" i="1"/>
  <c r="E224" i="1"/>
  <c r="E223" i="1"/>
  <c r="E36" i="1"/>
  <c r="E35" i="1"/>
  <c r="E34" i="1"/>
  <c r="E33" i="1"/>
  <c r="E32" i="1"/>
  <c r="E228" i="1" l="1"/>
  <c r="E226" i="1"/>
  <c r="E222" i="1"/>
  <c r="E221" i="1"/>
  <c r="E220" i="1"/>
  <c r="C563" i="1" l="1"/>
  <c r="C232" i="1"/>
  <c r="C38" i="1" l="1"/>
  <c r="E641" i="1" l="1"/>
  <c r="E642" i="1"/>
  <c r="E169" i="1" l="1"/>
  <c r="E177" i="1"/>
  <c r="E171" i="1" l="1"/>
  <c r="E640" i="1" l="1"/>
  <c r="E639" i="1"/>
  <c r="E638" i="1"/>
  <c r="E637" i="1"/>
  <c r="C643" i="1" l="1"/>
  <c r="E285" i="1"/>
  <c r="E283" i="1"/>
  <c r="E279" i="1"/>
  <c r="E459" i="1" l="1"/>
  <c r="E458" i="1"/>
  <c r="E457" i="1"/>
  <c r="E253" i="1"/>
  <c r="E252" i="1"/>
  <c r="E251" i="1"/>
  <c r="E250" i="1"/>
  <c r="E249" i="1"/>
  <c r="E248" i="1"/>
  <c r="E247" i="1"/>
  <c r="E276" i="1"/>
  <c r="E277" i="1"/>
  <c r="E278" i="1"/>
  <c r="E200" i="1"/>
  <c r="E199" i="1"/>
  <c r="E198" i="1"/>
  <c r="E197" i="1"/>
  <c r="E196" i="1"/>
  <c r="E195" i="1"/>
  <c r="E194" i="1"/>
  <c r="E49" i="1"/>
  <c r="E48" i="1"/>
  <c r="E47" i="1"/>
  <c r="E46" i="1"/>
  <c r="E45" i="1"/>
  <c r="E44" i="1"/>
  <c r="C51" i="1" l="1"/>
  <c r="C461" i="1"/>
  <c r="C255" i="1"/>
  <c r="C202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C485" i="1" l="1"/>
  <c r="E284" i="1"/>
  <c r="E282" i="1"/>
  <c r="E281" i="1"/>
  <c r="E280" i="1"/>
  <c r="C287" i="1" l="1"/>
  <c r="E538" i="1"/>
  <c r="E537" i="1"/>
  <c r="E536" i="1"/>
  <c r="E535" i="1"/>
  <c r="E534" i="1"/>
  <c r="E533" i="1"/>
  <c r="E532" i="1"/>
  <c r="E531" i="1"/>
  <c r="E530" i="1"/>
  <c r="C540" i="1" l="1"/>
  <c r="E502" i="1"/>
  <c r="E661" i="1" l="1"/>
  <c r="E620" i="1" l="1"/>
  <c r="E619" i="1"/>
  <c r="E618" i="1"/>
  <c r="E617" i="1"/>
  <c r="E616" i="1"/>
  <c r="E614" i="1"/>
  <c r="E613" i="1"/>
  <c r="E612" i="1"/>
  <c r="E611" i="1"/>
  <c r="E615" i="1"/>
  <c r="C621" i="1" l="1"/>
  <c r="E586" i="1"/>
  <c r="E585" i="1"/>
  <c r="E582" i="1"/>
  <c r="E584" i="1"/>
  <c r="C588" i="1" l="1"/>
  <c r="C670" i="1" s="1"/>
  <c r="E504" i="1"/>
  <c r="E503" i="1"/>
  <c r="C506" i="1" l="1"/>
  <c r="E446" i="1" l="1"/>
  <c r="E445" i="1"/>
  <c r="E444" i="1"/>
  <c r="E443" i="1"/>
  <c r="E442" i="1"/>
  <c r="C447" i="1" l="1"/>
  <c r="E431" i="1" l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C432" i="1" l="1"/>
  <c r="E393" i="1" l="1"/>
  <c r="E392" i="1"/>
  <c r="E391" i="1"/>
  <c r="E390" i="1"/>
  <c r="E389" i="1"/>
  <c r="E388" i="1"/>
  <c r="E387" i="1"/>
  <c r="C395" i="1" l="1"/>
  <c r="E114" i="1"/>
  <c r="E310" i="1"/>
  <c r="E368" i="1" l="1"/>
  <c r="E367" i="1"/>
  <c r="E366" i="1"/>
  <c r="E365" i="1"/>
  <c r="E364" i="1"/>
  <c r="E363" i="1"/>
  <c r="E362" i="1"/>
  <c r="E361" i="1"/>
  <c r="E360" i="1"/>
  <c r="E359" i="1"/>
  <c r="E340" i="1"/>
  <c r="E339" i="1"/>
  <c r="E338" i="1"/>
  <c r="E337" i="1"/>
  <c r="E336" i="1"/>
  <c r="E335" i="1"/>
  <c r="E334" i="1"/>
  <c r="E333" i="1"/>
  <c r="E332" i="1"/>
  <c r="E331" i="1"/>
  <c r="E313" i="1"/>
  <c r="E312" i="1"/>
  <c r="E311" i="1"/>
  <c r="E309" i="1"/>
  <c r="E308" i="1"/>
  <c r="E307" i="1"/>
  <c r="E306" i="1"/>
  <c r="E305" i="1"/>
  <c r="E304" i="1"/>
  <c r="E176" i="1"/>
  <c r="E175" i="1"/>
  <c r="E174" i="1"/>
  <c r="E173" i="1"/>
  <c r="E172" i="1"/>
  <c r="E170" i="1"/>
  <c r="E168" i="1"/>
  <c r="E167" i="1"/>
  <c r="E143" i="1"/>
  <c r="E142" i="1"/>
  <c r="E141" i="1"/>
  <c r="E140" i="1"/>
  <c r="E118" i="1"/>
  <c r="E117" i="1"/>
  <c r="E116" i="1"/>
  <c r="E113" i="1"/>
  <c r="E115" i="1"/>
  <c r="E112" i="1"/>
  <c r="E90" i="1"/>
  <c r="E89" i="1"/>
  <c r="E88" i="1"/>
  <c r="E87" i="1"/>
  <c r="E86" i="1"/>
  <c r="E85" i="1"/>
  <c r="E84" i="1"/>
  <c r="E62" i="1"/>
  <c r="E61" i="1"/>
  <c r="E60" i="1"/>
  <c r="E59" i="1"/>
  <c r="E11" i="1"/>
  <c r="E12" i="1"/>
  <c r="E10" i="1"/>
  <c r="E8" i="1"/>
  <c r="E9" i="1"/>
  <c r="E7" i="1"/>
  <c r="C92" i="1" l="1"/>
  <c r="C14" i="1"/>
  <c r="C64" i="1"/>
  <c r="C120" i="1"/>
  <c r="C315" i="1"/>
  <c r="C342" i="1"/>
  <c r="C370" i="1"/>
  <c r="C179" i="1"/>
  <c r="C145" i="1"/>
  <c r="C570" i="1" l="1"/>
  <c r="C673" i="1" s="1"/>
</calcChain>
</file>

<file path=xl/comments1.xml><?xml version="1.0" encoding="utf-8"?>
<comments xmlns="http://schemas.openxmlformats.org/spreadsheetml/2006/main">
  <authors>
    <author>Petr Kulich</author>
    <author>Martina Buzková</author>
  </authors>
  <commentList>
    <comment ref="D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8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8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8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8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8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9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9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11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1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1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1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1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1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12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14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4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4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4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6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6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6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7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7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7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7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7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7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7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7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18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19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9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9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9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9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19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0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20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22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2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2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2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2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2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2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2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2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2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3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23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24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4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4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5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5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5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5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25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7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7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7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7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8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8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8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8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8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28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28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30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0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0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0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0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0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1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1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1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1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31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33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3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3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3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3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3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3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3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3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4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34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35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6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6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6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6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6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6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6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6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6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37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38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8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8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9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9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9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39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39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41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1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1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1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1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2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2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2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2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2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2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2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2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2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2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3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3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43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44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4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4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4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4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45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45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5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5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46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47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7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7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7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7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7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7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7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7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8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8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8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48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0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0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0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0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3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3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3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3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3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3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3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3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3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5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5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5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5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6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6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C56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 za 1 m²</t>
        </r>
      </text>
    </comment>
    <comment ref="D58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8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8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8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8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58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1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1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13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14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15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16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1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1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1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2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37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38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39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40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41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42" authorId="0" shapeId="0">
      <text>
        <r>
          <rPr>
            <b/>
            <sz val="9"/>
            <color indexed="81"/>
            <rFont val="Tahoma"/>
            <family val="2"/>
            <charset val="238"/>
          </rPr>
          <t>zde doplnit jednotkovou cenu za úkon</t>
        </r>
      </text>
    </comment>
    <comment ref="D661" authorId="0" shapeId="0">
      <text>
        <r>
          <rPr>
            <b/>
            <sz val="9"/>
            <color indexed="81"/>
            <rFont val="Tahoma"/>
            <charset val="1"/>
          </rPr>
          <t>zde doplnit jednotkovou cenu za měsíc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673" authorId="1" shapeId="0">
      <text>
        <r>
          <rPr>
            <b/>
            <sz val="11"/>
            <color indexed="81"/>
            <rFont val="Tahoma"/>
            <family val="2"/>
            <charset val="238"/>
          </rPr>
          <t>tuto cenu přenést do krycího listu nabídky jako cenu hodnocenou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<sst xmlns="http://schemas.openxmlformats.org/spreadsheetml/2006/main" count="745" uniqueCount="284">
  <si>
    <t>Adresa:</t>
  </si>
  <si>
    <t>počet byt. jednotek</t>
  </si>
  <si>
    <t>specifikace:</t>
  </si>
  <si>
    <t>četnost:</t>
  </si>
  <si>
    <t>vchodové dvěře - mytí</t>
  </si>
  <si>
    <t>mytí zábradlí</t>
  </si>
  <si>
    <t>ÚKLID SNĚHU  ANO/NE</t>
  </si>
  <si>
    <t>Alešova 674</t>
  </si>
  <si>
    <t>Alešova 675</t>
  </si>
  <si>
    <t>Alešova 676</t>
  </si>
  <si>
    <t>Hraniční 278</t>
  </si>
  <si>
    <t>okno  2. patro</t>
  </si>
  <si>
    <t>Cena v Kč bez DPH za 1 rok pro bytový dům</t>
  </si>
  <si>
    <r>
      <t>Úklid sněhu včetně solení - cena v Kč bez DPH za 1 m</t>
    </r>
    <r>
      <rPr>
        <b/>
        <vertAlign val="superscript"/>
        <sz val="10"/>
        <color theme="1"/>
        <rFont val="Arial"/>
        <family val="2"/>
        <charset val="238"/>
      </rPr>
      <t>2</t>
    </r>
  </si>
  <si>
    <t>Chopinova 423</t>
  </si>
  <si>
    <t>ANO</t>
  </si>
  <si>
    <t>1 x týdně</t>
  </si>
  <si>
    <t>1 x měsíčně</t>
  </si>
  <si>
    <t>vchod. dvěře - mytí</t>
  </si>
  <si>
    <t>1 x ročně</t>
  </si>
  <si>
    <t>4 x ročně</t>
  </si>
  <si>
    <t>sbíraní odpadků kolem domu + listí</t>
  </si>
  <si>
    <t>Chopinova 424</t>
  </si>
  <si>
    <t>1x měsíčně</t>
  </si>
  <si>
    <t>nám. Míru 634</t>
  </si>
  <si>
    <t>2 x ročně</t>
  </si>
  <si>
    <t>NE</t>
  </si>
  <si>
    <t>Jablunkovská 408</t>
  </si>
  <si>
    <t>Komenského 1270</t>
  </si>
  <si>
    <r>
      <t>Úklid sněhu včetně solení - cena v Kč bez DPH za 1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</si>
  <si>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2 x měsíčně</t>
  </si>
  <si>
    <t xml:space="preserve">mytí sklepních okýnek vč. parapetů - zvenčí z obou stran domu (pod balk.) </t>
  </si>
  <si>
    <t>zametání dlažby a čištění žlabu za domem pod balkony</t>
  </si>
  <si>
    <t>úklid pavučin ze stěn - očištění světel od prachu</t>
  </si>
  <si>
    <t>cena v Kč bez DPH za úkon</t>
  </si>
  <si>
    <t>cena v Kč bez DPH za úkon/rok</t>
  </si>
  <si>
    <t>Harmonogram, specifikace prací a jednotkové ceny</t>
  </si>
  <si>
    <t>B. Němcové 502</t>
  </si>
  <si>
    <t>Otírání poštovních schránek, likvidace letáků u schránek</t>
  </si>
  <si>
    <t>mytí předních a zadních vchodových dveří</t>
  </si>
  <si>
    <t>mytí sklepních oken</t>
  </si>
  <si>
    <t>1x týdně</t>
  </si>
  <si>
    <r>
      <t>ÚKLID SNĚHU  ANO/NE  (plocha  22 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</si>
  <si>
    <t>Komenského 677</t>
  </si>
  <si>
    <t>mytí dveří (lítaček) na chodbě</t>
  </si>
  <si>
    <t>zametání před vchodem + prostor k rampě</t>
  </si>
  <si>
    <r>
      <t>ÚKLID SNĚHU  ANO/NE  (plocha před vchodem 21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plocha před rampou 33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) </t>
    </r>
  </si>
  <si>
    <t>Nebory 360</t>
  </si>
  <si>
    <t>skleněné výplně u vstupního schodiště</t>
  </si>
  <si>
    <t>vchodové dveře - mytí vč. schránek</t>
  </si>
  <si>
    <t>dveře zadní vchod - mytí</t>
  </si>
  <si>
    <t>boční dveře k bezbar. rampě</t>
  </si>
  <si>
    <t>velké boční dveře ve sklepě</t>
  </si>
  <si>
    <t>schodiště zadní vchod - zametání</t>
  </si>
  <si>
    <t>mytí všech madel zábradlí (vnitřní i venkovní)</t>
  </si>
  <si>
    <t>očištění výplní vnitřního zábradlí</t>
  </si>
  <si>
    <t>mytí radiátorů</t>
  </si>
  <si>
    <t>mytí oken na schodištích</t>
  </si>
  <si>
    <t>mytí sklepních okýnek zvenku + 1 i zevnitř (ve sklepě přístup)</t>
  </si>
  <si>
    <t>zametání dlažby u laviček za domem a bočního vchodu ke sklepům (dle potřeby jaro - podzim), listí, papírky kolem domu</t>
  </si>
  <si>
    <t>Lidická 549</t>
  </si>
  <si>
    <r>
      <t>ÚKLID SNĚHU  ANO/NE  (plocha před vchodem 12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) </t>
    </r>
  </si>
  <si>
    <t>Oldřichovice 783</t>
  </si>
  <si>
    <t>mytí prosklených dveří na chodbách k bytům</t>
  </si>
  <si>
    <t>mytí skleněných svítidel na chodbách</t>
  </si>
  <si>
    <r>
      <rPr>
        <b/>
        <sz val="10"/>
        <color theme="1"/>
        <rFont val="Arial"/>
        <family val="2"/>
        <charset val="238"/>
      </rPr>
      <t xml:space="preserve">boční vstup </t>
    </r>
    <r>
      <rPr>
        <sz val="10"/>
        <color theme="1"/>
        <rFont val="Arial"/>
        <family val="2"/>
        <charset val="238"/>
      </rPr>
      <t>(vchod směr ke garážím</t>
    </r>
    <r>
      <rPr>
        <b/>
        <sz val="10"/>
        <color theme="1"/>
        <rFont val="Arial"/>
        <family val="2"/>
        <charset val="238"/>
      </rPr>
      <t>)</t>
    </r>
    <r>
      <rPr>
        <sz val="10"/>
        <color theme="1"/>
        <rFont val="Arial"/>
        <family val="2"/>
        <charset val="238"/>
      </rPr>
      <t xml:space="preserve">  -  mytí prosklených dveří</t>
    </r>
  </si>
  <si>
    <t>mytí obkladů u radiátorů</t>
  </si>
  <si>
    <t xml:space="preserve">mytí všech madel zábradlí </t>
  </si>
  <si>
    <t>mytí všech oken na patrech, i u bočního schodiště</t>
  </si>
  <si>
    <t>Máchova 659</t>
  </si>
  <si>
    <t>1 x tydně</t>
  </si>
  <si>
    <t>mytí vchodových dveří</t>
  </si>
  <si>
    <r>
      <t>ÚKLID SNĚHU  ANO/NE (plocha 22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</si>
  <si>
    <t>Komenského 682</t>
  </si>
  <si>
    <t>3 x ročně</t>
  </si>
  <si>
    <t>vchodové dvěře  - mytí</t>
  </si>
  <si>
    <t>ul. Míru 62 - Třinec - Kanada</t>
  </si>
  <si>
    <t>2 x vchodové dvěře (přední, zadní) +zábradlí - mytí</t>
  </si>
  <si>
    <t>sklepní okýnka zvenku (jaro, podzim)</t>
  </si>
  <si>
    <r>
      <t>ÚKLID SNĚHU  ANO/NE (plocha cca 60m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</si>
  <si>
    <t>ÚKLID SNĚHU  ANO/NE  (plocha 18 m2)</t>
  </si>
  <si>
    <r>
      <t>ÚKLID SNĚHU  ANO/NE   (plocha 20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</si>
  <si>
    <t>ÚKLID SNĚHU  ANO/NE  (plocha 20 m2)</t>
  </si>
  <si>
    <r>
      <t>ÚKLID SNĚHU  ANO/NE  (plocha 12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</si>
  <si>
    <r>
      <t>ÚKLID SNĚHU  ANO/NE  (plocha před bočním vchodem ke sklepům cca 26 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) </t>
    </r>
  </si>
  <si>
    <t>Sosnová 411</t>
  </si>
  <si>
    <t>společné prostory 1.NP a 2.NP</t>
  </si>
  <si>
    <t>Cena celkem měsíčně v Kč bez DPH</t>
  </si>
  <si>
    <t>Cena celkem za rok bez DPH</t>
  </si>
  <si>
    <t>Mytí svítidel na stropě</t>
  </si>
  <si>
    <t>Přátelství 1009</t>
  </si>
  <si>
    <t>společné prostory, WC</t>
  </si>
  <si>
    <t>mytí skleněných vchodových dveří</t>
  </si>
  <si>
    <t>mytí okna na patře a na WC včetně rámů</t>
  </si>
  <si>
    <t>mytí luxferů zevnitř na schodišti</t>
  </si>
  <si>
    <t>čištění obkladů, umývadel a záchodů na sociálních zařízeních</t>
  </si>
  <si>
    <t>vnitřní dveře (5 ks) - mytí</t>
  </si>
  <si>
    <t>dřevěný obklad - mytí</t>
  </si>
  <si>
    <t>svítidla vč. venkovních - mytí</t>
  </si>
  <si>
    <t>Harmonogram a specifikace prací (nebytový fond)</t>
  </si>
  <si>
    <t>Jablunkovská čp. 110</t>
  </si>
  <si>
    <t>WC pro veřejnost</t>
  </si>
  <si>
    <t>2 x denně</t>
  </si>
  <si>
    <t>umytí sanitární techniky (umývadla, záchody, atd.)</t>
  </si>
  <si>
    <t>umytí obkladů</t>
  </si>
  <si>
    <t>sáčky do odpadkových košů</t>
  </si>
  <si>
    <t>Celková cena v Kč bez DPH za všechny BD za 1 rok</t>
  </si>
  <si>
    <t>Mytí stěn 1.NP (kabřinec - uvnitř)</t>
  </si>
  <si>
    <t xml:space="preserve">Cena v Kč bez DPH za 1 rok </t>
  </si>
  <si>
    <t>Havličkova 322</t>
  </si>
  <si>
    <t>vynesení letáků</t>
  </si>
  <si>
    <t>vchodové dvěře - mytí- přední,zadní a na půdu, do sklepa</t>
  </si>
  <si>
    <t xml:space="preserve">umytí zábradlí + kachlíky kolem schodiště </t>
  </si>
  <si>
    <t>1x ročně</t>
  </si>
  <si>
    <t>3x ročně</t>
  </si>
  <si>
    <t>omést pavučiny ve vchodě, světla + vymést rošt+plynové potrubí umýt</t>
  </si>
  <si>
    <t>Alešova 673</t>
  </si>
  <si>
    <t xml:space="preserve">1 x týdně </t>
  </si>
  <si>
    <t>Jablunkovská 407</t>
  </si>
  <si>
    <t>mytí vchodových dveří + schránky</t>
  </si>
  <si>
    <t>mytí zábradlí + madla</t>
  </si>
  <si>
    <t xml:space="preserve">úklid venkovních prostor </t>
  </si>
  <si>
    <t>1 x měsíc</t>
  </si>
  <si>
    <t xml:space="preserve">úklid sněhu </t>
  </si>
  <si>
    <t>Nebytové prostory Jablunkovská 407- 408</t>
  </si>
  <si>
    <t>společné prostory</t>
  </si>
  <si>
    <t>mytí skleněných vstupních dveří</t>
  </si>
  <si>
    <t>mytí skleněných dveří II. NP</t>
  </si>
  <si>
    <t>mytí oken - 2 ks</t>
  </si>
  <si>
    <t>mytí 2 ks radiátorů</t>
  </si>
  <si>
    <t>Cena v Kč bez DPH za 1 rok</t>
  </si>
  <si>
    <t>Celková cena v Kč bez DPH za všechny objekty nebytového fondu za  1 rok</t>
  </si>
  <si>
    <t>15 bj</t>
  </si>
  <si>
    <t>37 bj</t>
  </si>
  <si>
    <t>13 bj</t>
  </si>
  <si>
    <t>4 bj</t>
  </si>
  <si>
    <t>44 bj</t>
  </si>
  <si>
    <t>48 bj</t>
  </si>
  <si>
    <t>6 bj</t>
  </si>
  <si>
    <t>12 bj</t>
  </si>
  <si>
    <t>20 bj</t>
  </si>
  <si>
    <t>17 bj</t>
  </si>
  <si>
    <t xml:space="preserve"> 14 bj</t>
  </si>
  <si>
    <t xml:space="preserve"> 29 bj</t>
  </si>
  <si>
    <t>10 bj</t>
  </si>
  <si>
    <t>7 bj</t>
  </si>
  <si>
    <t xml:space="preserve">1 x měsíčně </t>
  </si>
  <si>
    <t>mytí schodiště, včetně zametání  -  cca 9,45 m2</t>
  </si>
  <si>
    <t>dlažba před domem - zametání   -  20 m2</t>
  </si>
  <si>
    <t>Mytí, zametání chodby včetně schodiště - přízemí - 6. patro   - cca 103,65 m2</t>
  </si>
  <si>
    <t>vchod + přízemí - vytírání včetně zametání  -  cca 9 m2</t>
  </si>
  <si>
    <t>sklepní prostory - zametání   -  cca 59,5 m2</t>
  </si>
  <si>
    <t>dlažba před domem - zametání    -  18 m2</t>
  </si>
  <si>
    <t>vchod + přízemí - vytírání včetně zametání  -  9 m2</t>
  </si>
  <si>
    <t>schody+mezipatro 1-5 patro - vytírání včetně zametání  - cca 67,27 m2</t>
  </si>
  <si>
    <t>schody+mezipatro 1-5 patro - vytírání včetně zametání  -  cca 67,27 m2</t>
  </si>
  <si>
    <t>sklepní prostory - zametání  - cca 59,5 m2</t>
  </si>
  <si>
    <t>dlažba před domem + sjezd ke sklepům - zametání  - cca 36 m2</t>
  </si>
  <si>
    <t>schody - vytírání   -  cca 43m2</t>
  </si>
  <si>
    <t>sklepní prostory - zametání  -  cca 10,5 m2</t>
  </si>
  <si>
    <t>vchod + přízemí - vytírání (včetně zametání) + rohožky  -  cca 15 m2</t>
  </si>
  <si>
    <t>mytí schodiště včetně zametání - přízemí až 3. patro -  cca 20,16 m2</t>
  </si>
  <si>
    <t>vchod + přízemí - vytírání (včetně zametání) + rohožky  -  cca 15m2</t>
  </si>
  <si>
    <t>mytí schodiště včetně zametání - přízemí až 3. patro  -  cca 20,16 m2</t>
  </si>
  <si>
    <t>sklepní prostory - zametání  -  cca14 m2</t>
  </si>
  <si>
    <t>dlažba před domem - zametání  -  cca 12 m2</t>
  </si>
  <si>
    <t>mytí schodiště včetně zametání - přízemí až 3. patro   -  cca 20,16 m2</t>
  </si>
  <si>
    <t>sklepní prostory - zametání  -   cca 14 m 2</t>
  </si>
  <si>
    <t>zametání a mytí chodby a schodiště, včetně vstupních prostor  -  cca 71,46 m2</t>
  </si>
  <si>
    <t>schodiště od suterénu po 5. patro - zametání + vytírání   -  21,6 m2</t>
  </si>
  <si>
    <t>Podlaha od suterénu po 5. patro - zametání + vytírání   -  cca 72,8 m2</t>
  </si>
  <si>
    <t>výtah - vytírání, mytí stěn výtahu vč. zrcadla  -  1 m2</t>
  </si>
  <si>
    <t>zametání kolárny a sklepa  -  34 m2</t>
  </si>
  <si>
    <t>vchod, chodby - vytírání (včetně zametání)  -   cca 286 m2</t>
  </si>
  <si>
    <t>mytí schodiště včetně zametání  -  cca 28,83 m2</t>
  </si>
  <si>
    <t>sklepní prostory - zametání  -  cca 233 m2</t>
  </si>
  <si>
    <t>vchod, chodby - vytírání (včetně zametání)  -  cca 286 m2</t>
  </si>
  <si>
    <t>mytí schodiště včetně zametání   -  cca 28,83 m2</t>
  </si>
  <si>
    <t>přístupové chodníky venku - zametání + rampa cca 60 m2</t>
  </si>
  <si>
    <t>sklepní prostory (chodby) - zametání  - cca  184 m2</t>
  </si>
  <si>
    <t>vchod, chodby, schodiště - vytírání (včetně zametání) od 3. patra do přízemí - cca 65,58 m2</t>
  </si>
  <si>
    <t>sklepní prostory - zametání  -  cca 70,5 m2</t>
  </si>
  <si>
    <t xml:space="preserve">ÚKLID SNĚHU  ANO/NE  </t>
  </si>
  <si>
    <t>zametání a mytí chodby a schodiště, včetně vstupních prostor, včetně schodiště k přednímu i zadnímu vchodu - cca 54,2 m2</t>
  </si>
  <si>
    <t>zametání a vytírání sklepů, kolárny a kočárkárny - cca 66 m2</t>
  </si>
  <si>
    <t>zametání přístupového chodníku (mimo období kdy bude prováděn úklid sněhu) - cca  22 m2</t>
  </si>
  <si>
    <t>vstupní venkovní schodiště - vytírání  -  cca 12,94 m2</t>
  </si>
  <si>
    <t>vstupní venkovní schodiště - zametání   -   cca 12,94 m2</t>
  </si>
  <si>
    <t>vchod, chodby I. - III. p, suterén - vytírání včetně zametání  -  281,44 m2</t>
  </si>
  <si>
    <t>všechna vnitřní schodiště I. - III. p. mytí včetně zametání  -  cca 21,05 m2</t>
  </si>
  <si>
    <t>sklepní prostory - zametání, vytírání   -  cca 315,46</t>
  </si>
  <si>
    <t>chodby I - IV NP - zametání, vytírání  -  cca 405,26 m2</t>
  </si>
  <si>
    <t>schodiště přední - zametání + vytírání   -  cca 40,2 m2</t>
  </si>
  <si>
    <t>zametání + mytí výtahů  cca 10,56 m2</t>
  </si>
  <si>
    <t>schodiště zadní  - zametání + vytírání  -  cca 40,2 m2</t>
  </si>
  <si>
    <r>
      <rPr>
        <b/>
        <sz val="10"/>
        <color theme="1"/>
        <rFont val="Arial"/>
        <family val="2"/>
        <charset val="238"/>
      </rPr>
      <t xml:space="preserve">boční vstup </t>
    </r>
    <r>
      <rPr>
        <sz val="10"/>
        <color theme="1"/>
        <rFont val="Arial"/>
        <family val="2"/>
        <charset val="238"/>
      </rPr>
      <t>(vchod směr ke garážím</t>
    </r>
    <r>
      <rPr>
        <b/>
        <sz val="10"/>
        <color theme="1"/>
        <rFont val="Arial"/>
        <family val="2"/>
        <charset val="238"/>
      </rPr>
      <t>)</t>
    </r>
    <r>
      <rPr>
        <sz val="10"/>
        <color theme="1"/>
        <rFont val="Arial"/>
        <family val="2"/>
        <charset val="238"/>
      </rPr>
      <t xml:space="preserve"> - zametání, mytí  -  cca 12 m2</t>
    </r>
  </si>
  <si>
    <t>společné balkonky I - III NP - zametání + mytí sklen. dveří - celoročně - cca 19,54 m2</t>
  </si>
  <si>
    <r>
      <rPr>
        <b/>
        <sz val="10"/>
        <color theme="1"/>
        <rFont val="Arial"/>
        <family val="2"/>
        <charset val="238"/>
      </rPr>
      <t xml:space="preserve">zadní vstup + </t>
    </r>
    <r>
      <rPr>
        <sz val="10"/>
        <color theme="1"/>
        <rFont val="Arial"/>
        <family val="2"/>
        <charset val="238"/>
      </rPr>
      <t>vchodové dveře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 - mytí  - cca 6 m2</t>
    </r>
  </si>
  <si>
    <t xml:space="preserve">sbírání odpadků kolem domu </t>
  </si>
  <si>
    <t>zametání a mytí vstupní chodby, schodiště I. a II. NP a chodby a vestibulu v II.NP + mytí zábradlí  -  cca 94,95 m2</t>
  </si>
  <si>
    <t>vysávání chodby u kanceláří II. NP  -  cca 34,75 m2</t>
  </si>
  <si>
    <t xml:space="preserve">1 x ročně  </t>
  </si>
  <si>
    <r>
      <t xml:space="preserve">mytí prosklených dveří  </t>
    </r>
    <r>
      <rPr>
        <b/>
        <sz val="10"/>
        <color theme="1"/>
        <rFont val="Arial"/>
        <family val="2"/>
        <charset val="238"/>
      </rPr>
      <t xml:space="preserve"> -1. PP - 4. NP</t>
    </r>
  </si>
  <si>
    <t>vchod + přízemí - vytírání včetně zametání   cca 8,8 m2</t>
  </si>
  <si>
    <t>dlažba před domem - zametání  20 m2</t>
  </si>
  <si>
    <t>vchod + 3 schody + chodby  - vytírání (včetně zametání)   - cca 145,63 m2</t>
  </si>
  <si>
    <t>okna schodiště 1. - 3.  NP - mytí</t>
  </si>
  <si>
    <t>výtah - podlahy, stěny, dveře - mytí  - cca 2,25 m2</t>
  </si>
  <si>
    <t xml:space="preserve">mytí střešních oken ve 4. NP </t>
  </si>
  <si>
    <t>vytírání chodby včetně zametání  v 5. patře   -  cca 15 m2</t>
  </si>
  <si>
    <t>Zametání a mytí chodby od vstupních mříží + schodiště, mytí zábradlí  - cca 51,39 m2</t>
  </si>
  <si>
    <t>Zametání před vstupem + venkovní schodiště  cca - 36,8 m2</t>
  </si>
  <si>
    <t>mytí podlahy v 1. NP v místnostech č.1.05 a 1.08  - 40,2 m2</t>
  </si>
  <si>
    <t>mytí podlah ve 2. NP v místnostech 2.06, 2.07, 2.08, 2.09  - 54,9 m2</t>
  </si>
  <si>
    <t>zametání a mytí vstupu, mytí zábradlí  -  cca 11,67 m2</t>
  </si>
  <si>
    <t>umytí podlah  -  cca 8,5 m2</t>
  </si>
  <si>
    <t>vytírání schodiště včetně zametání  -  cca 95 m2</t>
  </si>
  <si>
    <t>mytí oken na schodišti - 4 ks</t>
  </si>
  <si>
    <t>okna schodiště 1-6. patro- mytí  - 4 ks</t>
  </si>
  <si>
    <t>okna schodiště 1-5 patro- mytí  - 5 ks</t>
  </si>
  <si>
    <t>okna schodiště 1-5 patro- mytí  5 ks</t>
  </si>
  <si>
    <t>okna schodiště - mytí  - 3 ks</t>
  </si>
  <si>
    <t>mytí oken na schodišti - 3 ks + balkonové dvěře</t>
  </si>
  <si>
    <t>mytí oken na schodišti 3 ks + balkonové dvěře</t>
  </si>
  <si>
    <t>okna schodiště 1 - 3. patro  - 2 ks</t>
  </si>
  <si>
    <t>okna schodiště 1 - 3. patro    - 2 ks</t>
  </si>
  <si>
    <t>okna schodiště 1 - 3. patro   - 2 ks</t>
  </si>
  <si>
    <t>okna schodiště 1 - 3. patro  -  2 ks</t>
  </si>
  <si>
    <t>mytí oken na schodišti včetně parapetů   -  3 ks</t>
  </si>
  <si>
    <t>mytí oken na patrech  - 5 ks, vč. sklepních oken zvenku</t>
  </si>
  <si>
    <t>mytí oken na schodišti včetně parapetů   -  4 ks</t>
  </si>
  <si>
    <t>mytí oken  - 3 ks</t>
  </si>
  <si>
    <t>mytí oken a rámů na schodišti -  4 ks</t>
  </si>
  <si>
    <t xml:space="preserve">zametání, mytí - vstupy, podesta, schodiště - cca 65,56 m2 + vyklepání rohoží  </t>
  </si>
  <si>
    <t>úklid v kočárkárně /zametání/-  cca 3,6 m2</t>
  </si>
  <si>
    <t>sklepní prostory - zametání - cca 20,8 m2 + ometání pavučin, umytí světel a vypínačů</t>
  </si>
  <si>
    <r>
      <t xml:space="preserve">Celková cena v Kč bez DPH za všechny objekty za </t>
    </r>
    <r>
      <rPr>
        <b/>
        <sz val="16"/>
        <color theme="1"/>
        <rFont val="Arial"/>
        <family val="2"/>
        <charset val="238"/>
      </rPr>
      <t>2 roky</t>
    </r>
  </si>
  <si>
    <t>vchod + přízemí - vytírání (včetně zametání) + rohožky  - cca 15 m2</t>
  </si>
  <si>
    <t>mytí schodiště včetně zametání - přízemí až 3. patro   - cca 20,16 m2</t>
  </si>
  <si>
    <t>sklepní prostory - zametání  - cca 14 m2</t>
  </si>
  <si>
    <r>
      <t xml:space="preserve">chodby + schodiště   </t>
    </r>
    <r>
      <rPr>
        <b/>
        <sz val="10"/>
        <color theme="1"/>
        <rFont val="Arial"/>
        <family val="2"/>
        <charset val="238"/>
      </rPr>
      <t xml:space="preserve"> -1. PP - 4. NP</t>
    </r>
    <r>
      <rPr>
        <sz val="10"/>
        <color theme="1"/>
        <rFont val="Arial"/>
        <family val="2"/>
        <charset val="238"/>
      </rPr>
      <t xml:space="preserve"> - zametání (čtvrtky) -  cca 307,7 m2</t>
    </r>
  </si>
  <si>
    <r>
      <t xml:space="preserve">chodby + schodiště    </t>
    </r>
    <r>
      <rPr>
        <b/>
        <sz val="10"/>
        <color theme="1"/>
        <rFont val="Arial"/>
        <family val="2"/>
        <charset val="238"/>
      </rPr>
      <t>-1. PP - 4. NP</t>
    </r>
    <r>
      <rPr>
        <sz val="10"/>
        <color theme="1"/>
        <rFont val="Arial"/>
        <family val="2"/>
        <charset val="238"/>
      </rPr>
      <t xml:space="preserve"> - zametání + vytírání (pondělky) - cca 307,7 m2</t>
    </r>
  </si>
  <si>
    <t>sklepní prostory - zametání  -  cca 67,9 m2</t>
  </si>
  <si>
    <t>sklep bezbariérový - zametání  -  cca 7,3 m2</t>
  </si>
  <si>
    <t>dlažba před domem - zametání  - cca 12 m2</t>
  </si>
  <si>
    <t>sklepní prostory - zametání  -  cca  14 m2</t>
  </si>
  <si>
    <t>umytí skřínek od plynoměrů, el.měrů, plynové potrubí, schránky</t>
  </si>
  <si>
    <t>Komenského 681</t>
  </si>
  <si>
    <t>mytí vchodových dvěří - přední i zadní</t>
  </si>
  <si>
    <t xml:space="preserve">mytí skříněk plynoměrů </t>
  </si>
  <si>
    <t>Mytí zábradlí</t>
  </si>
  <si>
    <r>
      <t>Zametání před předním a zadním vchodem - cca 44,4 m</t>
    </r>
    <r>
      <rPr>
        <vertAlign val="superscript"/>
        <sz val="10"/>
        <color theme="1"/>
        <rFont val="Arial"/>
        <family val="2"/>
        <charset val="238"/>
      </rPr>
      <t>2</t>
    </r>
  </si>
  <si>
    <r>
      <t>Zametání rampy - cca 26,8 m</t>
    </r>
    <r>
      <rPr>
        <vertAlign val="superscript"/>
        <sz val="10"/>
        <color theme="1"/>
        <rFont val="Arial"/>
        <family val="2"/>
        <charset val="238"/>
      </rPr>
      <t>2</t>
    </r>
  </si>
  <si>
    <t>Zametání sklepních chodeb + ometání pavučin</t>
  </si>
  <si>
    <t>Mytí sklepních oken zvenčí mimo kóje</t>
  </si>
  <si>
    <r>
      <rPr>
        <b/>
        <sz val="10"/>
        <color theme="1"/>
        <rFont val="Arial"/>
        <family val="2"/>
        <charset val="238"/>
      </rPr>
      <t>ÚKLID SNĚHU  ANO</t>
    </r>
    <r>
      <rPr>
        <sz val="10"/>
        <color theme="1"/>
        <rFont val="Arial"/>
        <family val="2"/>
        <charset val="238"/>
      </rPr>
      <t xml:space="preserve"> - přední + zadní vchod cca 44,4 m</t>
    </r>
    <r>
      <rPr>
        <vertAlign val="superscript"/>
        <sz val="10"/>
        <color theme="1"/>
        <rFont val="Arial"/>
        <family val="2"/>
        <charset val="238"/>
      </rPr>
      <t>2</t>
    </r>
  </si>
  <si>
    <t>4x ročně</t>
  </si>
  <si>
    <t>2 x ročně, na podzim po ukončení kosení trávy</t>
  </si>
  <si>
    <t>Jablunkovská 406</t>
  </si>
  <si>
    <t>19 bj</t>
  </si>
  <si>
    <t>mytí vchodových dvěří - přední i zadní včetně skel</t>
  </si>
  <si>
    <t>mytí madel - desinfekce</t>
  </si>
  <si>
    <t>Poštovní 604</t>
  </si>
  <si>
    <t>mytí schránek a zvonků</t>
  </si>
  <si>
    <t>Mytí chodby ( přízemí až 6.patro) včetně schodiště  62 m2</t>
  </si>
  <si>
    <t>Mytí vnitřních prostor výtahu + zrcadlo  2 m2</t>
  </si>
  <si>
    <t>Mytí oken přízemí až 5. patro + parapety ,včetně velkých skel nad vstupními dveřmi - 5 ks +2 ks</t>
  </si>
  <si>
    <t>mytí sklepních okýnek a parapetů zvenku   3 ks</t>
  </si>
  <si>
    <t>mytí oken na chodbě     3 ks</t>
  </si>
  <si>
    <t>zametání a vytírání chodeb a balkónů   cca 290 m2</t>
  </si>
  <si>
    <t>zametání a vytírání schodiště 29 m2</t>
  </si>
  <si>
    <t>mytí balkonových oken a dveří + oken na chodbě  6 + 6</t>
  </si>
  <si>
    <t>mytí radiátorů  11 ks</t>
  </si>
  <si>
    <t>1 x měsíčně (celkem 6 x  za rok - liché měsíce)</t>
  </si>
  <si>
    <t>1 x týdně (celkem 26 týdnů - liché týdny)</t>
  </si>
  <si>
    <t>zametání a vytírání vstupu, schodiště a chodby I. - III. patro  cca 78 m2</t>
  </si>
  <si>
    <t>Doplňování: tekuté mýdlo 5 l</t>
  </si>
  <si>
    <t xml:space="preserve">mytí vstupních dveří a vnitřních dveří (pánské WC)  </t>
  </si>
  <si>
    <t>mytí vstupních mříží</t>
  </si>
  <si>
    <t>Mytí prosklených vstupních dveří včetně prosklené stěny</t>
  </si>
  <si>
    <t>toaletní papír se středovým odvíjením pro zásobníky TORK SmartOne</t>
  </si>
  <si>
    <t>Příloha č. 1.1 KL                                     (budoucí příloha č. 1 smlouvy)</t>
  </si>
  <si>
    <t>Žlutě zvýrazněné buňky vyplňte!</t>
  </si>
  <si>
    <t>předpoklad 600,- Kč/měsíc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</si>
</sst>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E07D"/>
        <bgColor indexed="64"/>
      </patternFill>
    </fill>
    <fill>
      <patternFill patternType="solid">
        <fgColor rgb="FF9EB4FC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9" tint="0.59999389629810485"/>
        <bgColor rgb="FF000000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ck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3">
    <xf numFmtId="0" fontId="0" fillId="0" borderId="0" xfId="0"/>
    <xf numFmtId="0" fontId="8" fillId="0" borderId="0" xfId="0" applyFont="1"/>
    <xf numFmtId="0" fontId="8" fillId="5" borderId="13" xfId="0" applyFont="1" applyFill="1" applyBorder="1"/>
    <xf numFmtId="0" fontId="11" fillId="0" borderId="0" xfId="0" applyFont="1"/>
    <xf numFmtId="0" fontId="8" fillId="0" borderId="0" xfId="0" applyFont="1" applyBorder="1"/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14" fillId="0" borderId="0" xfId="0" applyFont="1"/>
    <xf numFmtId="0" fontId="11" fillId="0" borderId="0" xfId="0" applyFont="1" applyFill="1" applyAlignment="1">
      <alignment horizontal="left"/>
    </xf>
    <xf numFmtId="0" fontId="11" fillId="0" borderId="3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11" xfId="0" applyFont="1" applyBorder="1"/>
    <xf numFmtId="0" fontId="12" fillId="0" borderId="12" xfId="0" applyFont="1" applyBorder="1"/>
    <xf numFmtId="0" fontId="0" fillId="0" borderId="8" xfId="0" applyBorder="1" applyAlignment="1"/>
    <xf numFmtId="0" fontId="8" fillId="5" borderId="28" xfId="0" applyFont="1" applyFill="1" applyBorder="1" applyAlignment="1"/>
    <xf numFmtId="0" fontId="0" fillId="0" borderId="6" xfId="0" applyBorder="1" applyAlignment="1"/>
    <xf numFmtId="0" fontId="11" fillId="0" borderId="30" xfId="0" applyFont="1" applyBorder="1"/>
    <xf numFmtId="0" fontId="0" fillId="0" borderId="8" xfId="0" applyBorder="1"/>
    <xf numFmtId="0" fontId="12" fillId="0" borderId="30" xfId="0" applyFont="1" applyBorder="1"/>
    <xf numFmtId="0" fontId="11" fillId="0" borderId="0" xfId="0" applyFont="1" applyFill="1" applyAlignment="1">
      <alignment horizontal="left"/>
    </xf>
    <xf numFmtId="0" fontId="8" fillId="5" borderId="34" xfId="0" applyFont="1" applyFill="1" applyBorder="1"/>
    <xf numFmtId="0" fontId="8" fillId="5" borderId="38" xfId="0" applyFont="1" applyFill="1" applyBorder="1" applyAlignment="1"/>
    <xf numFmtId="0" fontId="0" fillId="0" borderId="41" xfId="0" applyBorder="1" applyAlignment="1"/>
    <xf numFmtId="0" fontId="7" fillId="6" borderId="32" xfId="0" applyFont="1" applyFill="1" applyBorder="1" applyAlignment="1">
      <alignment vertical="center"/>
    </xf>
    <xf numFmtId="0" fontId="0" fillId="0" borderId="48" xfId="0" applyBorder="1" applyAlignment="1"/>
    <xf numFmtId="0" fontId="7" fillId="6" borderId="60" xfId="0" applyFont="1" applyFill="1" applyBorder="1" applyAlignment="1">
      <alignment vertical="center"/>
    </xf>
    <xf numFmtId="0" fontId="12" fillId="5" borderId="61" xfId="0" applyFont="1" applyFill="1" applyBorder="1" applyAlignment="1">
      <alignment wrapText="1"/>
    </xf>
    <xf numFmtId="0" fontId="0" fillId="0" borderId="41" xfId="0" applyBorder="1"/>
    <xf numFmtId="0" fontId="12" fillId="5" borderId="73" xfId="0" applyFont="1" applyFill="1" applyBorder="1" applyAlignment="1">
      <alignment wrapText="1"/>
    </xf>
    <xf numFmtId="0" fontId="12" fillId="7" borderId="47" xfId="0" applyFont="1" applyFill="1" applyBorder="1" applyAlignment="1">
      <alignment vertical="center" wrapText="1"/>
    </xf>
    <xf numFmtId="0" fontId="8" fillId="5" borderId="71" xfId="0" applyFont="1" applyFill="1" applyBorder="1" applyAlignment="1"/>
    <xf numFmtId="0" fontId="8" fillId="5" borderId="74" xfId="0" applyFont="1" applyFill="1" applyBorder="1"/>
    <xf numFmtId="0" fontId="12" fillId="7" borderId="78" xfId="0" applyFont="1" applyFill="1" applyBorder="1" applyAlignment="1">
      <alignment vertical="center" wrapText="1"/>
    </xf>
    <xf numFmtId="0" fontId="7" fillId="6" borderId="81" xfId="0" applyFont="1" applyFill="1" applyBorder="1" applyAlignment="1">
      <alignment vertical="center"/>
    </xf>
    <xf numFmtId="0" fontId="12" fillId="5" borderId="82" xfId="0" applyFont="1" applyFill="1" applyBorder="1" applyAlignment="1">
      <alignment wrapText="1"/>
    </xf>
    <xf numFmtId="0" fontId="12" fillId="7" borderId="83" xfId="0" applyFont="1" applyFill="1" applyBorder="1" applyAlignment="1">
      <alignment vertical="center" wrapText="1"/>
    </xf>
    <xf numFmtId="0" fontId="12" fillId="7" borderId="29" xfId="0" applyFont="1" applyFill="1" applyBorder="1" applyAlignment="1">
      <alignment vertical="center" wrapText="1"/>
    </xf>
    <xf numFmtId="0" fontId="12" fillId="7" borderId="85" xfId="0" applyFont="1" applyFill="1" applyBorder="1" applyAlignment="1">
      <alignment vertical="center" wrapText="1"/>
    </xf>
    <xf numFmtId="0" fontId="12" fillId="7" borderId="86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7" fillId="8" borderId="0" xfId="0" applyFont="1" applyFill="1" applyBorder="1" applyAlignment="1">
      <alignment horizontal="left" vertical="center"/>
    </xf>
    <xf numFmtId="0" fontId="8" fillId="0" borderId="51" xfId="0" applyFont="1" applyBorder="1" applyAlignment="1">
      <alignment horizontal="center"/>
    </xf>
    <xf numFmtId="0" fontId="8" fillId="5" borderId="34" xfId="0" applyFont="1" applyFill="1" applyBorder="1" applyAlignment="1">
      <alignment vertical="center"/>
    </xf>
    <xf numFmtId="0" fontId="7" fillId="2" borderId="82" xfId="0" applyFont="1" applyFill="1" applyBorder="1" applyAlignment="1">
      <alignment vertical="center"/>
    </xf>
    <xf numFmtId="0" fontId="14" fillId="0" borderId="0" xfId="0" applyFont="1" applyBorder="1"/>
    <xf numFmtId="0" fontId="8" fillId="11" borderId="18" xfId="0" applyFont="1" applyFill="1" applyBorder="1"/>
    <xf numFmtId="0" fontId="0" fillId="11" borderId="2" xfId="0" applyFill="1" applyBorder="1" applyAlignment="1"/>
    <xf numFmtId="0" fontId="9" fillId="0" borderId="0" xfId="0" applyFont="1" applyFill="1" applyAlignment="1">
      <alignment horizontal="left"/>
    </xf>
    <xf numFmtId="0" fontId="0" fillId="0" borderId="89" xfId="0" applyBorder="1" applyAlignment="1"/>
    <xf numFmtId="0" fontId="8" fillId="0" borderId="51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1" fillId="0" borderId="88" xfId="0" applyFont="1" applyFill="1" applyBorder="1" applyAlignment="1">
      <alignment vertical="center"/>
    </xf>
    <xf numFmtId="0" fontId="11" fillId="0" borderId="89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0" fontId="11" fillId="0" borderId="48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horizontal="center" vertical="center"/>
    </xf>
    <xf numFmtId="0" fontId="7" fillId="0" borderId="36" xfId="0" applyFont="1" applyFill="1" applyBorder="1" applyAlignment="1"/>
    <xf numFmtId="0" fontId="8" fillId="0" borderId="21" xfId="0" applyFont="1" applyBorder="1" applyAlignment="1"/>
    <xf numFmtId="0" fontId="8" fillId="0" borderId="0" xfId="0" applyFont="1" applyBorder="1" applyAlignme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5" borderId="38" xfId="0" applyFont="1" applyFill="1" applyBorder="1"/>
    <xf numFmtId="0" fontId="0" fillId="0" borderId="48" xfId="0" applyBorder="1"/>
    <xf numFmtId="0" fontId="12" fillId="0" borderId="0" xfId="0" applyFont="1" applyBorder="1" applyAlignment="1">
      <alignment horizontal="left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/>
    <xf numFmtId="0" fontId="21" fillId="8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Border="1"/>
    <xf numFmtId="0" fontId="8" fillId="0" borderId="51" xfId="0" applyFont="1" applyBorder="1" applyAlignment="1">
      <alignment horizontal="center"/>
    </xf>
    <xf numFmtId="0" fontId="9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0" fillId="0" borderId="0" xfId="0" applyFill="1" applyBorder="1"/>
    <xf numFmtId="0" fontId="11" fillId="0" borderId="0" xfId="0" applyFont="1" applyFill="1" applyBorder="1"/>
    <xf numFmtId="0" fontId="11" fillId="0" borderId="88" xfId="0" applyFont="1" applyBorder="1" applyAlignment="1">
      <alignment vertical="center"/>
    </xf>
    <xf numFmtId="0" fontId="11" fillId="0" borderId="89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48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2" fillId="0" borderId="4" xfId="0" applyFont="1" applyBorder="1"/>
    <xf numFmtId="0" fontId="24" fillId="0" borderId="0" xfId="0" applyFont="1" applyAlignment="1">
      <alignment horizontal="left"/>
    </xf>
    <xf numFmtId="0" fontId="26" fillId="0" borderId="0" xfId="0" applyFont="1"/>
    <xf numFmtId="0" fontId="25" fillId="0" borderId="0" xfId="0" applyFont="1" applyAlignment="1">
      <alignment horizontal="left"/>
    </xf>
    <xf numFmtId="0" fontId="27" fillId="12" borderId="34" xfId="0" applyFont="1" applyFill="1" applyBorder="1" applyAlignment="1">
      <alignment vertical="center"/>
    </xf>
    <xf numFmtId="0" fontId="27" fillId="12" borderId="38" xfId="0" applyFont="1" applyFill="1" applyBorder="1"/>
    <xf numFmtId="0" fontId="28" fillId="13" borderId="82" xfId="0" applyFont="1" applyFill="1" applyBorder="1" applyAlignment="1">
      <alignment vertical="center"/>
    </xf>
    <xf numFmtId="0" fontId="29" fillId="12" borderId="82" xfId="0" applyFont="1" applyFill="1" applyBorder="1" applyAlignment="1">
      <alignment wrapText="1"/>
    </xf>
    <xf numFmtId="0" fontId="29" fillId="14" borderId="85" xfId="0" applyFont="1" applyFill="1" applyBorder="1" applyAlignment="1">
      <alignment vertical="center" wrapText="1"/>
    </xf>
    <xf numFmtId="0" fontId="25" fillId="0" borderId="1" xfId="0" applyFont="1" applyBorder="1"/>
    <xf numFmtId="0" fontId="26" fillId="0" borderId="41" xfId="0" applyFont="1" applyBorder="1" applyAlignment="1">
      <alignment horizontal="right"/>
    </xf>
    <xf numFmtId="0" fontId="26" fillId="0" borderId="41" xfId="0" applyFont="1" applyBorder="1"/>
    <xf numFmtId="0" fontId="25" fillId="0" borderId="30" xfId="0" applyFont="1" applyBorder="1"/>
    <xf numFmtId="0" fontId="26" fillId="0" borderId="104" xfId="0" applyFont="1" applyBorder="1"/>
    <xf numFmtId="0" fontId="29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0" fillId="10" borderId="97" xfId="0" applyFont="1" applyFill="1" applyBorder="1" applyAlignment="1">
      <alignment vertical="center"/>
    </xf>
    <xf numFmtId="0" fontId="7" fillId="0" borderId="11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2" fillId="5" borderId="82" xfId="0" applyFont="1" applyFill="1" applyBorder="1" applyAlignment="1">
      <alignment vertical="center" wrapText="1"/>
    </xf>
    <xf numFmtId="0" fontId="12" fillId="5" borderId="8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/>
    <xf numFmtId="0" fontId="12" fillId="7" borderId="113" xfId="0" applyFont="1" applyFill="1" applyBorder="1" applyAlignment="1">
      <alignment vertical="center" wrapText="1"/>
    </xf>
    <xf numFmtId="0" fontId="8" fillId="0" borderId="40" xfId="0" applyFont="1" applyBorder="1" applyAlignment="1">
      <alignment horizontal="left"/>
    </xf>
    <xf numFmtId="0" fontId="0" fillId="0" borderId="116" xfId="0" applyBorder="1" applyAlignment="1"/>
    <xf numFmtId="0" fontId="12" fillId="5" borderId="107" xfId="0" applyFont="1" applyFill="1" applyBorder="1" applyAlignment="1">
      <alignment wrapText="1"/>
    </xf>
    <xf numFmtId="0" fontId="10" fillId="6" borderId="113" xfId="0" applyFont="1" applyFill="1" applyBorder="1"/>
    <xf numFmtId="0" fontId="8" fillId="0" borderId="48" xfId="0" applyFont="1" applyBorder="1"/>
    <xf numFmtId="0" fontId="8" fillId="0" borderId="41" xfId="0" applyFont="1" applyFill="1" applyBorder="1"/>
    <xf numFmtId="0" fontId="8" fillId="0" borderId="41" xfId="0" applyFont="1" applyBorder="1"/>
    <xf numFmtId="0" fontId="8" fillId="0" borderId="116" xfId="0" applyFont="1" applyBorder="1"/>
    <xf numFmtId="0" fontId="0" fillId="0" borderId="118" xfId="0" applyBorder="1" applyAlignment="1"/>
    <xf numFmtId="0" fontId="8" fillId="0" borderId="48" xfId="0" applyFont="1" applyFill="1" applyBorder="1"/>
    <xf numFmtId="0" fontId="8" fillId="0" borderId="118" xfId="0" applyFont="1" applyFill="1" applyBorder="1"/>
    <xf numFmtId="0" fontId="8" fillId="0" borderId="116" xfId="0" applyFont="1" applyFill="1" applyBorder="1"/>
    <xf numFmtId="0" fontId="10" fillId="6" borderId="119" xfId="0" applyFont="1" applyFill="1" applyBorder="1"/>
    <xf numFmtId="0" fontId="8" fillId="0" borderId="48" xfId="0" applyFont="1" applyFill="1" applyBorder="1" applyAlignment="1">
      <alignment wrapText="1"/>
    </xf>
    <xf numFmtId="0" fontId="8" fillId="0" borderId="41" xfId="0" applyFont="1" applyFill="1" applyBorder="1" applyAlignment="1">
      <alignment wrapText="1"/>
    </xf>
    <xf numFmtId="0" fontId="8" fillId="0" borderId="116" xfId="0" applyFont="1" applyFill="1" applyBorder="1" applyAlignment="1">
      <alignment wrapText="1"/>
    </xf>
    <xf numFmtId="0" fontId="19" fillId="5" borderId="107" xfId="0" applyFont="1" applyFill="1" applyBorder="1" applyAlignment="1">
      <alignment wrapText="1"/>
    </xf>
    <xf numFmtId="0" fontId="19" fillId="7" borderId="113" xfId="0" applyFont="1" applyFill="1" applyBorder="1" applyAlignment="1">
      <alignment vertical="top" wrapText="1"/>
    </xf>
    <xf numFmtId="0" fontId="25" fillId="0" borderId="62" xfId="0" applyFont="1" applyBorder="1" applyAlignment="1"/>
    <xf numFmtId="0" fontId="25" fillId="0" borderId="10" xfId="0" applyFont="1" applyBorder="1" applyAlignment="1">
      <alignment horizontal="center"/>
    </xf>
    <xf numFmtId="0" fontId="7" fillId="7" borderId="44" xfId="0" applyFont="1" applyFill="1" applyBorder="1" applyAlignment="1">
      <alignment horizontal="left" vertical="center"/>
    </xf>
    <xf numFmtId="0" fontId="7" fillId="7" borderId="107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42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/>
    <xf numFmtId="0" fontId="6" fillId="0" borderId="30" xfId="0" applyFont="1" applyBorder="1"/>
    <xf numFmtId="0" fontId="6" fillId="0" borderId="21" xfId="0" applyFont="1" applyFill="1" applyBorder="1"/>
    <xf numFmtId="0" fontId="6" fillId="0" borderId="30" xfId="0" applyFont="1" applyFill="1" applyBorder="1"/>
    <xf numFmtId="0" fontId="6" fillId="0" borderId="30" xfId="0" applyFont="1" applyFill="1" applyBorder="1" applyAlignment="1">
      <alignment wrapText="1"/>
    </xf>
    <xf numFmtId="0" fontId="28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left" vertical="center"/>
    </xf>
    <xf numFmtId="0" fontId="0" fillId="0" borderId="3" xfId="0" applyFont="1" applyBorder="1"/>
    <xf numFmtId="0" fontId="0" fillId="0" borderId="1" xfId="0" applyFont="1" applyBorder="1"/>
    <xf numFmtId="0" fontId="0" fillId="0" borderId="30" xfId="0" applyFont="1" applyBorder="1"/>
    <xf numFmtId="0" fontId="7" fillId="2" borderId="128" xfId="0" applyFont="1" applyFill="1" applyBorder="1" applyAlignment="1">
      <alignment vertical="center"/>
    </xf>
    <xf numFmtId="0" fontId="12" fillId="5" borderId="128" xfId="0" applyFont="1" applyFill="1" applyBorder="1" applyAlignment="1">
      <alignment wrapText="1"/>
    </xf>
    <xf numFmtId="0" fontId="12" fillId="7" borderId="132" xfId="0" applyFont="1" applyFill="1" applyBorder="1" applyAlignment="1">
      <alignment vertical="center" wrapText="1"/>
    </xf>
    <xf numFmtId="0" fontId="4" fillId="0" borderId="48" xfId="0" applyFont="1" applyFill="1" applyBorder="1"/>
    <xf numFmtId="0" fontId="4" fillId="0" borderId="41" xfId="0" applyFont="1" applyFill="1" applyBorder="1"/>
    <xf numFmtId="0" fontId="4" fillId="0" borderId="118" xfId="0" applyFont="1" applyFill="1" applyBorder="1"/>
    <xf numFmtId="0" fontId="4" fillId="0" borderId="127" xfId="0" applyFont="1" applyFill="1" applyBorder="1"/>
    <xf numFmtId="0" fontId="3" fillId="0" borderId="3" xfId="0" applyFont="1" applyBorder="1"/>
    <xf numFmtId="0" fontId="8" fillId="0" borderId="118" xfId="0" applyFont="1" applyBorder="1" applyAlignment="1">
      <alignment horizontal="center" vertical="center" wrapText="1"/>
    </xf>
    <xf numFmtId="0" fontId="8" fillId="0" borderId="12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left" vertical="center"/>
    </xf>
    <xf numFmtId="0" fontId="7" fillId="3" borderId="80" xfId="0" applyFont="1" applyFill="1" applyBorder="1" applyAlignment="1">
      <alignment horizontal="left" vertical="center"/>
    </xf>
    <xf numFmtId="0" fontId="11" fillId="0" borderId="40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62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7" fillId="8" borderId="45" xfId="0" applyFont="1" applyFill="1" applyBorder="1" applyAlignment="1">
      <alignment horizontal="center"/>
    </xf>
    <xf numFmtId="0" fontId="7" fillId="8" borderId="66" xfId="0" applyFont="1" applyFill="1" applyBorder="1" applyAlignment="1">
      <alignment horizontal="center"/>
    </xf>
    <xf numFmtId="0" fontId="7" fillId="7" borderId="44" xfId="0" applyFont="1" applyFill="1" applyBorder="1" applyAlignment="1">
      <alignment horizontal="left" vertical="center"/>
    </xf>
    <xf numFmtId="0" fontId="7" fillId="7" borderId="107" xfId="0" applyFont="1" applyFill="1" applyBorder="1" applyAlignment="1">
      <alignment horizontal="left" vertical="center"/>
    </xf>
    <xf numFmtId="0" fontId="0" fillId="0" borderId="101" xfId="0" applyFill="1" applyBorder="1" applyAlignment="1">
      <alignment horizontal="center"/>
    </xf>
    <xf numFmtId="0" fontId="0" fillId="0" borderId="67" xfId="0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6" xfId="0" applyFont="1" applyFill="1" applyBorder="1" applyAlignment="1">
      <alignment horizontal="center"/>
    </xf>
    <xf numFmtId="0" fontId="7" fillId="9" borderId="37" xfId="0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11" fillId="0" borderId="4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62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90" xfId="0" applyFont="1" applyFill="1" applyBorder="1" applyAlignment="1">
      <alignment horizontal="left" vertical="center"/>
    </xf>
    <xf numFmtId="0" fontId="11" fillId="0" borderId="88" xfId="0" applyFont="1" applyFill="1" applyBorder="1" applyAlignment="1">
      <alignment horizontal="left" vertical="center"/>
    </xf>
    <xf numFmtId="0" fontId="11" fillId="0" borderId="62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4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20" xfId="0" applyFont="1" applyBorder="1" applyAlignment="1">
      <alignment horizontal="left" wrapText="1"/>
    </xf>
    <xf numFmtId="0" fontId="11" fillId="0" borderId="90" xfId="0" applyFont="1" applyBorder="1" applyAlignment="1">
      <alignment horizontal="left" vertical="center"/>
    </xf>
    <xf numFmtId="0" fontId="11" fillId="0" borderId="88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right"/>
    </xf>
    <xf numFmtId="0" fontId="11" fillId="0" borderId="4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7" fillId="7" borderId="50" xfId="0" applyFont="1" applyFill="1" applyBorder="1" applyAlignment="1">
      <alignment horizontal="left" vertical="center"/>
    </xf>
    <xf numFmtId="0" fontId="7" fillId="7" borderId="51" xfId="0" applyFont="1" applyFill="1" applyBorder="1" applyAlignment="1">
      <alignment horizontal="left" vertical="center"/>
    </xf>
    <xf numFmtId="0" fontId="0" fillId="0" borderId="4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62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0" fillId="0" borderId="125" xfId="0" applyFont="1" applyBorder="1" applyAlignment="1">
      <alignment horizontal="left" wrapText="1"/>
    </xf>
    <xf numFmtId="0" fontId="6" fillId="0" borderId="126" xfId="0" applyFont="1" applyBorder="1" applyAlignment="1">
      <alignment horizontal="left" wrapText="1"/>
    </xf>
    <xf numFmtId="0" fontId="6" fillId="0" borderId="43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7" fillId="7" borderId="45" xfId="0" applyFont="1" applyFill="1" applyBorder="1" applyAlignment="1">
      <alignment horizontal="left" vertical="center"/>
    </xf>
    <xf numFmtId="0" fontId="8" fillId="0" borderId="56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75" xfId="0" applyFont="1" applyFill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wrapText="1"/>
    </xf>
    <xf numFmtId="0" fontId="6" fillId="0" borderId="6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7" fillId="4" borderId="35" xfId="0" applyFont="1" applyFill="1" applyBorder="1" applyAlignment="1">
      <alignment horizontal="center"/>
    </xf>
    <xf numFmtId="0" fontId="7" fillId="4" borderId="36" xfId="0" applyFont="1" applyFill="1" applyBorder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7" fillId="3" borderId="84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left" vertical="center"/>
    </xf>
    <xf numFmtId="0" fontId="7" fillId="7" borderId="15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7" fillId="0" borderId="65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9" borderId="129" xfId="0" applyFont="1" applyFill="1" applyBorder="1" applyAlignment="1">
      <alignment horizontal="center"/>
    </xf>
    <xf numFmtId="0" fontId="7" fillId="9" borderId="130" xfId="0" applyFont="1" applyFill="1" applyBorder="1" applyAlignment="1">
      <alignment horizontal="center"/>
    </xf>
    <xf numFmtId="0" fontId="8" fillId="9" borderId="94" xfId="0" applyFont="1" applyFill="1" applyBorder="1" applyAlignment="1">
      <alignment horizontal="center"/>
    </xf>
    <xf numFmtId="0" fontId="8" fillId="9" borderId="118" xfId="0" applyFont="1" applyFill="1" applyBorder="1" applyAlignment="1">
      <alignment horizontal="center"/>
    </xf>
    <xf numFmtId="0" fontId="7" fillId="3" borderId="131" xfId="0" applyFont="1" applyFill="1" applyBorder="1" applyAlignment="1">
      <alignment horizontal="left" vertical="center"/>
    </xf>
    <xf numFmtId="0" fontId="7" fillId="3" borderId="128" xfId="0" applyFont="1" applyFill="1" applyBorder="1" applyAlignment="1">
      <alignment horizontal="left" vertical="center"/>
    </xf>
    <xf numFmtId="0" fontId="5" fillId="0" borderId="62" xfId="0" applyFont="1" applyBorder="1" applyAlignment="1">
      <alignment horizontal="left" wrapText="1"/>
    </xf>
    <xf numFmtId="0" fontId="6" fillId="0" borderId="62" xfId="0" applyFont="1" applyBorder="1" applyAlignment="1">
      <alignment horizontal="left" wrapText="1"/>
    </xf>
    <xf numFmtId="0" fontId="11" fillId="0" borderId="40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9" borderId="0" xfId="0" applyFont="1" applyFill="1" applyBorder="1" applyAlignment="1">
      <alignment horizontal="center"/>
    </xf>
    <xf numFmtId="0" fontId="7" fillId="7" borderId="71" xfId="0" applyFont="1" applyFill="1" applyBorder="1" applyAlignment="1">
      <alignment horizontal="left" vertical="center"/>
    </xf>
    <xf numFmtId="0" fontId="7" fillId="7" borderId="100" xfId="0" applyFont="1" applyFill="1" applyBorder="1" applyAlignment="1">
      <alignment horizontal="left" vertical="center"/>
    </xf>
    <xf numFmtId="0" fontId="7" fillId="0" borderId="100" xfId="0" applyFont="1" applyBorder="1" applyAlignment="1">
      <alignment horizontal="center"/>
    </xf>
    <xf numFmtId="0" fontId="7" fillId="0" borderId="116" xfId="0" applyFont="1" applyBorder="1" applyAlignment="1">
      <alignment horizontal="center"/>
    </xf>
    <xf numFmtId="0" fontId="8" fillId="0" borderId="4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0" fillId="4" borderId="35" xfId="0" applyFont="1" applyFill="1" applyBorder="1" applyAlignment="1">
      <alignment horizontal="center"/>
    </xf>
    <xf numFmtId="0" fontId="20" fillId="4" borderId="36" xfId="0" applyFont="1" applyFill="1" applyBorder="1" applyAlignment="1">
      <alignment horizontal="center"/>
    </xf>
    <xf numFmtId="0" fontId="20" fillId="4" borderId="37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0" fontId="10" fillId="3" borderId="112" xfId="0" applyFont="1" applyFill="1" applyBorder="1" applyAlignment="1">
      <alignment horizontal="left"/>
    </xf>
    <xf numFmtId="0" fontId="10" fillId="3" borderId="93" xfId="0" applyFont="1" applyFill="1" applyBorder="1" applyAlignment="1">
      <alignment horizontal="left"/>
    </xf>
    <xf numFmtId="0" fontId="8" fillId="0" borderId="40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114" xfId="0" applyFont="1" applyFill="1" applyBorder="1" applyAlignment="1">
      <alignment horizontal="left"/>
    </xf>
    <xf numFmtId="0" fontId="8" fillId="0" borderId="115" xfId="0" applyFont="1" applyFill="1" applyBorder="1" applyAlignment="1">
      <alignment horizontal="left"/>
    </xf>
    <xf numFmtId="0" fontId="8" fillId="0" borderId="62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10" fillId="3" borderId="117" xfId="0" applyFont="1" applyFill="1" applyBorder="1" applyAlignment="1">
      <alignment horizontal="left"/>
    </xf>
    <xf numFmtId="0" fontId="10" fillId="3" borderId="92" xfId="0" applyFont="1" applyFill="1" applyBorder="1" applyAlignment="1">
      <alignment horizontal="left"/>
    </xf>
    <xf numFmtId="0" fontId="8" fillId="0" borderId="4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6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62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7" fillId="7" borderId="66" xfId="0" applyFont="1" applyFill="1" applyBorder="1" applyAlignment="1">
      <alignment horizontal="left" vertical="center"/>
    </xf>
    <xf numFmtId="0" fontId="11" fillId="0" borderId="108" xfId="0" applyFont="1" applyFill="1" applyBorder="1" applyAlignment="1">
      <alignment horizontal="left" vertical="center"/>
    </xf>
    <xf numFmtId="0" fontId="11" fillId="0" borderId="109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42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14" xfId="0" applyFont="1" applyBorder="1" applyAlignment="1">
      <alignment horizontal="left"/>
    </xf>
    <xf numFmtId="0" fontId="8" fillId="9" borderId="63" xfId="0" applyFont="1" applyFill="1" applyBorder="1" applyAlignment="1">
      <alignment horizontal="center"/>
    </xf>
    <xf numFmtId="0" fontId="8" fillId="9" borderId="51" xfId="0" applyFont="1" applyFill="1" applyBorder="1" applyAlignment="1">
      <alignment horizontal="center"/>
    </xf>
    <xf numFmtId="0" fontId="8" fillId="9" borderId="64" xfId="0" applyFont="1" applyFill="1" applyBorder="1" applyAlignment="1">
      <alignment horizontal="center"/>
    </xf>
    <xf numFmtId="0" fontId="11" fillId="0" borderId="102" xfId="0" applyFont="1" applyBorder="1" applyAlignment="1">
      <alignment horizontal="left"/>
    </xf>
    <xf numFmtId="0" fontId="11" fillId="0" borderId="103" xfId="0" applyFont="1" applyBorder="1" applyAlignment="1">
      <alignment horizontal="left"/>
    </xf>
    <xf numFmtId="0" fontId="8" fillId="0" borderId="57" xfId="0" applyFont="1" applyBorder="1" applyAlignment="1">
      <alignment horizontal="center"/>
    </xf>
    <xf numFmtId="0" fontId="7" fillId="7" borderId="70" xfId="0" applyFont="1" applyFill="1" applyBorder="1" applyAlignment="1">
      <alignment horizontal="left" vertical="center"/>
    </xf>
    <xf numFmtId="0" fontId="7" fillId="7" borderId="69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2" fillId="0" borderId="87" xfId="0" applyFont="1" applyBorder="1" applyAlignment="1">
      <alignment horizontal="left" wrapText="1"/>
    </xf>
    <xf numFmtId="0" fontId="9" fillId="0" borderId="0" xfId="0" applyFont="1" applyFill="1" applyAlignment="1">
      <alignment horizontal="left"/>
    </xf>
    <xf numFmtId="0" fontId="28" fillId="17" borderId="35" xfId="0" applyFont="1" applyFill="1" applyBorder="1" applyAlignment="1">
      <alignment horizontal="center"/>
    </xf>
    <xf numFmtId="0" fontId="28" fillId="17" borderId="36" xfId="0" applyFont="1" applyFill="1" applyBorder="1" applyAlignment="1">
      <alignment horizontal="center"/>
    </xf>
    <xf numFmtId="0" fontId="28" fillId="17" borderId="37" xfId="0" applyFont="1" applyFill="1" applyBorder="1" applyAlignment="1">
      <alignment horizontal="center"/>
    </xf>
    <xf numFmtId="0" fontId="27" fillId="17" borderId="63" xfId="0" applyFont="1" applyFill="1" applyBorder="1" applyAlignment="1">
      <alignment horizontal="center"/>
    </xf>
    <xf numFmtId="0" fontId="27" fillId="17" borderId="51" xfId="0" applyFont="1" applyFill="1" applyBorder="1" applyAlignment="1">
      <alignment horizontal="center"/>
    </xf>
    <xf numFmtId="0" fontId="27" fillId="17" borderId="64" xfId="0" applyFont="1" applyFill="1" applyBorder="1" applyAlignment="1">
      <alignment horizontal="center"/>
    </xf>
    <xf numFmtId="0" fontId="28" fillId="18" borderId="79" xfId="0" applyFont="1" applyFill="1" applyBorder="1" applyAlignment="1">
      <alignment horizontal="left" vertical="center"/>
    </xf>
    <xf numFmtId="0" fontId="28" fillId="18" borderId="80" xfId="0" applyFont="1" applyFill="1" applyBorder="1" applyAlignment="1">
      <alignment horizontal="left" vertical="center"/>
    </xf>
    <xf numFmtId="0" fontId="25" fillId="0" borderId="102" xfId="0" applyFont="1" applyBorder="1" applyAlignment="1">
      <alignment horizontal="left"/>
    </xf>
    <xf numFmtId="0" fontId="25" fillId="0" borderId="103" xfId="0" applyFont="1" applyBorder="1" applyAlignment="1">
      <alignment horizontal="left"/>
    </xf>
    <xf numFmtId="0" fontId="25" fillId="0" borderId="62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7" fillId="3" borderId="72" xfId="0" applyFont="1" applyFill="1" applyBorder="1" applyAlignment="1">
      <alignment horizontal="left" vertical="center"/>
    </xf>
    <xf numFmtId="0" fontId="7" fillId="3" borderId="46" xfId="0" applyFont="1" applyFill="1" applyBorder="1" applyAlignment="1">
      <alignment horizontal="left" vertical="center"/>
    </xf>
    <xf numFmtId="0" fontId="28" fillId="0" borderId="65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8" fillId="4" borderId="63" xfId="0" applyFont="1" applyFill="1" applyBorder="1" applyAlignment="1">
      <alignment horizontal="center"/>
    </xf>
    <xf numFmtId="0" fontId="8" fillId="4" borderId="51" xfId="0" applyFont="1" applyFill="1" applyBorder="1" applyAlignment="1">
      <alignment horizontal="center"/>
    </xf>
    <xf numFmtId="0" fontId="8" fillId="4" borderId="64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91" xfId="0" applyFont="1" applyBorder="1" applyAlignment="1">
      <alignment horizontal="left"/>
    </xf>
    <xf numFmtId="0" fontId="11" fillId="0" borderId="59" xfId="0" applyFont="1" applyBorder="1" applyAlignment="1">
      <alignment horizontal="left"/>
    </xf>
    <xf numFmtId="0" fontId="7" fillId="3" borderId="111" xfId="0" applyFont="1" applyFill="1" applyBorder="1" applyAlignment="1">
      <alignment horizontal="left" vertical="center"/>
    </xf>
    <xf numFmtId="0" fontId="25" fillId="0" borderId="105" xfId="0" applyFont="1" applyBorder="1" applyAlignment="1">
      <alignment horizontal="left" wrapText="1"/>
    </xf>
    <xf numFmtId="0" fontId="25" fillId="0" borderId="106" xfId="0" applyFont="1" applyBorder="1" applyAlignment="1">
      <alignment horizontal="left" wrapText="1"/>
    </xf>
    <xf numFmtId="0" fontId="27" fillId="0" borderId="56" xfId="0" applyFont="1" applyBorder="1" applyAlignment="1">
      <alignment horizontal="center"/>
    </xf>
    <xf numFmtId="0" fontId="27" fillId="0" borderId="67" xfId="0" applyFont="1" applyBorder="1" applyAlignment="1">
      <alignment horizontal="center"/>
    </xf>
    <xf numFmtId="0" fontId="28" fillId="14" borderId="44" xfId="0" applyFont="1" applyFill="1" applyBorder="1" applyAlignment="1">
      <alignment horizontal="left" vertical="center"/>
    </xf>
    <xf numFmtId="0" fontId="28" fillId="14" borderId="107" xfId="0" applyFont="1" applyFill="1" applyBorder="1" applyAlignment="1">
      <alignment horizontal="left" vertical="center"/>
    </xf>
    <xf numFmtId="0" fontId="5" fillId="0" borderId="105" xfId="0" applyFont="1" applyBorder="1" applyAlignment="1">
      <alignment horizontal="left" wrapText="1"/>
    </xf>
    <xf numFmtId="0" fontId="6" fillId="0" borderId="106" xfId="0" applyFont="1" applyBorder="1" applyAlignment="1">
      <alignment horizontal="left" wrapText="1"/>
    </xf>
    <xf numFmtId="0" fontId="0" fillId="0" borderId="56" xfId="0" applyBorder="1" applyAlignment="1">
      <alignment horizontal="center"/>
    </xf>
    <xf numFmtId="0" fontId="0" fillId="0" borderId="67" xfId="0" applyBorder="1" applyAlignment="1">
      <alignment horizontal="center"/>
    </xf>
    <xf numFmtId="0" fontId="11" fillId="0" borderId="58" xfId="0" applyFont="1" applyBorder="1" applyAlignment="1">
      <alignment horizontal="left"/>
    </xf>
    <xf numFmtId="0" fontId="8" fillId="4" borderId="33" xfId="0" applyFont="1" applyFill="1" applyBorder="1" applyAlignment="1">
      <alignment horizontal="center"/>
    </xf>
    <xf numFmtId="0" fontId="6" fillId="0" borderId="125" xfId="0" applyFont="1" applyBorder="1" applyAlignment="1">
      <alignment horizontal="left" wrapText="1"/>
    </xf>
    <xf numFmtId="0" fontId="8" fillId="0" borderId="71" xfId="0" applyFont="1" applyBorder="1" applyAlignment="1">
      <alignment horizontal="left"/>
    </xf>
    <xf numFmtId="0" fontId="8" fillId="0" borderId="100" xfId="0" applyFont="1" applyBorder="1" applyAlignment="1">
      <alignment horizontal="left"/>
    </xf>
    <xf numFmtId="0" fontId="10" fillId="3" borderId="95" xfId="0" applyFont="1" applyFill="1" applyBorder="1" applyAlignment="1">
      <alignment horizontal="left" vertical="center" wrapText="1"/>
    </xf>
    <xf numFmtId="0" fontId="10" fillId="3" borderId="96" xfId="0" applyFont="1" applyFill="1" applyBorder="1" applyAlignment="1">
      <alignment horizontal="left" vertical="center" wrapText="1"/>
    </xf>
    <xf numFmtId="0" fontId="10" fillId="3" borderId="95" xfId="0" applyFont="1" applyFill="1" applyBorder="1" applyAlignment="1">
      <alignment horizontal="left" vertical="center"/>
    </xf>
    <xf numFmtId="0" fontId="10" fillId="3" borderId="96" xfId="0" applyFont="1" applyFill="1" applyBorder="1" applyAlignment="1">
      <alignment horizontal="left" vertical="center"/>
    </xf>
    <xf numFmtId="0" fontId="21" fillId="7" borderId="19" xfId="0" applyFont="1" applyFill="1" applyBorder="1" applyAlignment="1">
      <alignment horizontal="center"/>
    </xf>
    <xf numFmtId="0" fontId="21" fillId="7" borderId="87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7" fillId="3" borderId="76" xfId="0" applyFont="1" applyFill="1" applyBorder="1" applyAlignment="1">
      <alignment horizontal="left" vertical="center"/>
    </xf>
    <xf numFmtId="0" fontId="7" fillId="3" borderId="77" xfId="0" applyFont="1" applyFill="1" applyBorder="1" applyAlignment="1">
      <alignment horizontal="left" vertical="center"/>
    </xf>
    <xf numFmtId="0" fontId="8" fillId="0" borderId="71" xfId="0" applyFont="1" applyFill="1" applyBorder="1" applyAlignment="1">
      <alignment horizontal="left"/>
    </xf>
    <xf numFmtId="0" fontId="8" fillId="0" borderId="100" xfId="0" applyFont="1" applyFill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0" borderId="94" xfId="0" applyFont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51" xfId="0" applyFont="1" applyFill="1" applyBorder="1" applyAlignment="1">
      <alignment horizontal="center" wrapText="1"/>
    </xf>
    <xf numFmtId="0" fontId="0" fillId="11" borderId="0" xfId="0" applyFill="1" applyAlignment="1">
      <alignment horizontal="left"/>
    </xf>
    <xf numFmtId="0" fontId="20" fillId="15" borderId="95" xfId="0" applyFont="1" applyFill="1" applyBorder="1" applyAlignment="1">
      <alignment horizontal="left" vertical="center" wrapText="1"/>
    </xf>
    <xf numFmtId="0" fontId="10" fillId="15" borderId="96" xfId="0" applyFont="1" applyFill="1" applyBorder="1" applyAlignment="1">
      <alignment horizontal="left" vertical="center" wrapText="1"/>
    </xf>
    <xf numFmtId="0" fontId="34" fillId="16" borderId="98" xfId="0" applyNumberFormat="1" applyFont="1" applyFill="1" applyBorder="1" applyAlignment="1">
      <alignment horizontal="center" vertical="center"/>
    </xf>
    <xf numFmtId="0" fontId="34" fillId="16" borderId="99" xfId="0" applyNumberFormat="1" applyFont="1" applyFill="1" applyBorder="1" applyAlignment="1">
      <alignment horizontal="center" vertical="center"/>
    </xf>
    <xf numFmtId="0" fontId="19" fillId="11" borderId="122" xfId="0" applyFont="1" applyFill="1" applyBorder="1" applyAlignment="1">
      <alignment horizontal="center" vertical="center" wrapText="1"/>
    </xf>
    <xf numFmtId="0" fontId="19" fillId="11" borderId="123" xfId="0" applyFont="1" applyFill="1" applyBorder="1" applyAlignment="1">
      <alignment horizontal="center" vertical="center" wrapText="1"/>
    </xf>
    <xf numFmtId="0" fontId="19" fillId="11" borderId="124" xfId="0" applyFont="1" applyFill="1" applyBorder="1" applyAlignment="1">
      <alignment horizontal="center" vertical="center" wrapText="1"/>
    </xf>
    <xf numFmtId="0" fontId="19" fillId="0" borderId="120" xfId="0" applyFont="1" applyBorder="1" applyAlignment="1">
      <alignment horizontal="center" vertical="center" wrapText="1"/>
    </xf>
    <xf numFmtId="0" fontId="19" fillId="0" borderId="121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9EB4FC"/>
      <color rgb="FFE3A99D"/>
      <color rgb="FFFFE07D"/>
      <color rgb="FFC6513A"/>
      <color rgb="FFFF9966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74"/>
  <sheetViews>
    <sheetView tabSelected="1" view="pageLayout" zoomScale="115" zoomScaleNormal="100" zoomScaleSheetLayoutView="115" zoomScalePageLayoutView="115" workbookViewId="0">
      <selection sqref="A1:C1"/>
    </sheetView>
  </sheetViews>
  <sheetFormatPr defaultRowHeight="15" x14ac:dyDescent="0.25"/>
  <cols>
    <col min="1" max="1" width="22.42578125" customWidth="1"/>
    <col min="2" max="2" width="48.7109375" customWidth="1"/>
    <col min="3" max="3" width="19" customWidth="1"/>
    <col min="4" max="4" width="17.5703125" customWidth="1"/>
    <col min="5" max="5" width="17.42578125" customWidth="1"/>
  </cols>
  <sheetData>
    <row r="1" spans="1:5" x14ac:dyDescent="0.25">
      <c r="A1" s="369" t="s">
        <v>282</v>
      </c>
      <c r="B1" s="369"/>
      <c r="C1" s="369"/>
    </row>
    <row r="2" spans="1:5" ht="18" x14ac:dyDescent="0.25">
      <c r="A2" s="308" t="s">
        <v>36</v>
      </c>
      <c r="B2" s="308"/>
      <c r="C2" s="308"/>
      <c r="D2" s="366" t="s">
        <v>281</v>
      </c>
      <c r="E2" s="367"/>
    </row>
    <row r="3" spans="1:5" ht="18.75" thickBot="1" x14ac:dyDescent="0.3">
      <c r="A3" s="7"/>
      <c r="B3" s="7"/>
      <c r="C3" s="7"/>
      <c r="D3" s="368"/>
      <c r="E3" s="368"/>
    </row>
    <row r="4" spans="1:5" ht="17.100000000000001" customHeight="1" x14ac:dyDescent="0.25">
      <c r="A4" s="22" t="s">
        <v>0</v>
      </c>
      <c r="B4" s="230" t="s">
        <v>10</v>
      </c>
      <c r="C4" s="231"/>
      <c r="D4" s="231"/>
      <c r="E4" s="232"/>
    </row>
    <row r="5" spans="1:5" ht="17.100000000000001" customHeight="1" thickBot="1" x14ac:dyDescent="0.3">
      <c r="A5" s="32" t="s">
        <v>1</v>
      </c>
      <c r="B5" s="326" t="s">
        <v>132</v>
      </c>
      <c r="C5" s="327"/>
      <c r="D5" s="327"/>
      <c r="E5" s="328"/>
    </row>
    <row r="6" spans="1:5" ht="43.5" customHeight="1" thickBot="1" x14ac:dyDescent="0.3">
      <c r="A6" s="321" t="s">
        <v>2</v>
      </c>
      <c r="B6" s="322"/>
      <c r="C6" s="25" t="s">
        <v>3</v>
      </c>
      <c r="D6" s="30" t="s">
        <v>34</v>
      </c>
      <c r="E6" s="31" t="s">
        <v>35</v>
      </c>
    </row>
    <row r="7" spans="1:5" ht="18" customHeight="1" thickTop="1" x14ac:dyDescent="0.25">
      <c r="A7" s="162" t="s">
        <v>205</v>
      </c>
      <c r="B7" s="163"/>
      <c r="C7" s="12" t="s">
        <v>16</v>
      </c>
      <c r="D7" s="48"/>
      <c r="E7" s="26">
        <f>D7*52</f>
        <v>0</v>
      </c>
    </row>
    <row r="8" spans="1:5" ht="18" customHeight="1" x14ac:dyDescent="0.25">
      <c r="A8" s="164" t="s">
        <v>147</v>
      </c>
      <c r="B8" s="165"/>
      <c r="C8" s="12" t="s">
        <v>16</v>
      </c>
      <c r="D8" s="48"/>
      <c r="E8" s="26">
        <f t="shared" ref="E8:E9" si="0">D8*52</f>
        <v>0</v>
      </c>
    </row>
    <row r="9" spans="1:5" ht="18" customHeight="1" x14ac:dyDescent="0.25">
      <c r="A9" s="178" t="s">
        <v>4</v>
      </c>
      <c r="B9" s="179"/>
      <c r="C9" s="13" t="s">
        <v>16</v>
      </c>
      <c r="D9" s="48"/>
      <c r="E9" s="26">
        <f t="shared" si="0"/>
        <v>0</v>
      </c>
    </row>
    <row r="10" spans="1:5" ht="18" customHeight="1" x14ac:dyDescent="0.25">
      <c r="A10" s="178" t="s">
        <v>11</v>
      </c>
      <c r="B10" s="179"/>
      <c r="C10" s="13" t="s">
        <v>17</v>
      </c>
      <c r="D10" s="48"/>
      <c r="E10" s="24">
        <f>D10*12</f>
        <v>0</v>
      </c>
    </row>
    <row r="11" spans="1:5" ht="18" customHeight="1" x14ac:dyDescent="0.25">
      <c r="A11" s="178" t="s">
        <v>148</v>
      </c>
      <c r="B11" s="179"/>
      <c r="C11" s="13" t="s">
        <v>17</v>
      </c>
      <c r="D11" s="48"/>
      <c r="E11" s="24">
        <f t="shared" ref="E11:E12" si="1">D11*12</f>
        <v>0</v>
      </c>
    </row>
    <row r="12" spans="1:5" ht="18" customHeight="1" x14ac:dyDescent="0.25">
      <c r="A12" s="178" t="s">
        <v>198</v>
      </c>
      <c r="B12" s="179"/>
      <c r="C12" s="13" t="s">
        <v>17</v>
      </c>
      <c r="D12" s="48"/>
      <c r="E12" s="24">
        <f t="shared" si="1"/>
        <v>0</v>
      </c>
    </row>
    <row r="13" spans="1:5" ht="18" customHeight="1" thickBot="1" x14ac:dyDescent="0.3">
      <c r="A13" s="196" t="s">
        <v>81</v>
      </c>
      <c r="B13" s="197"/>
      <c r="C13" s="14" t="s">
        <v>15</v>
      </c>
      <c r="D13" s="330"/>
      <c r="E13" s="331"/>
    </row>
    <row r="14" spans="1:5" ht="18" customHeight="1" thickTop="1" thickBot="1" x14ac:dyDescent="0.3">
      <c r="A14" s="198" t="s">
        <v>12</v>
      </c>
      <c r="B14" s="199"/>
      <c r="C14" s="332">
        <f>SUM(E7:E12)</f>
        <v>0</v>
      </c>
      <c r="D14" s="332"/>
      <c r="E14" s="333"/>
    </row>
    <row r="15" spans="1:5" ht="18" customHeight="1" thickBot="1" x14ac:dyDescent="0.3">
      <c r="A15" s="1"/>
      <c r="B15" s="1"/>
      <c r="C15" s="1"/>
    </row>
    <row r="16" spans="1:5" ht="18" customHeight="1" thickBot="1" x14ac:dyDescent="0.3">
      <c r="A16" s="207" t="s">
        <v>13</v>
      </c>
      <c r="B16" s="208"/>
      <c r="C16" s="47"/>
    </row>
    <row r="17" spans="1:5" ht="18" customHeight="1" x14ac:dyDescent="0.25">
      <c r="A17" s="77"/>
      <c r="B17" s="77"/>
      <c r="C17" s="66"/>
    </row>
    <row r="18" spans="1:5" ht="18" customHeight="1" x14ac:dyDescent="0.25">
      <c r="A18" s="77"/>
      <c r="B18" s="77"/>
      <c r="C18" s="66"/>
    </row>
    <row r="19" spans="1:5" ht="18" customHeight="1" x14ac:dyDescent="0.25">
      <c r="A19" s="77"/>
      <c r="B19" s="77"/>
      <c r="C19" s="66"/>
    </row>
    <row r="20" spans="1:5" ht="18" customHeight="1" x14ac:dyDescent="0.25">
      <c r="A20" s="77"/>
      <c r="B20" s="77"/>
      <c r="C20" s="66"/>
    </row>
    <row r="21" spans="1:5" ht="18" customHeight="1" x14ac:dyDescent="0.25">
      <c r="A21" s="77"/>
      <c r="B21" s="77"/>
      <c r="C21" s="66"/>
    </row>
    <row r="22" spans="1:5" ht="18" customHeight="1" x14ac:dyDescent="0.25">
      <c r="A22" s="77"/>
      <c r="B22" s="77"/>
      <c r="C22" s="66"/>
    </row>
    <row r="23" spans="1:5" ht="18" customHeight="1" x14ac:dyDescent="0.25">
      <c r="A23" s="77"/>
      <c r="B23" s="77"/>
      <c r="C23" s="66"/>
    </row>
    <row r="24" spans="1:5" ht="18" customHeight="1" x14ac:dyDescent="0.25">
      <c r="A24" s="77"/>
      <c r="B24" s="77"/>
      <c r="C24" s="66"/>
    </row>
    <row r="25" spans="1:5" ht="18" customHeight="1" x14ac:dyDescent="0.25">
      <c r="A25" s="77"/>
      <c r="B25" s="77"/>
      <c r="C25" s="66"/>
    </row>
    <row r="26" spans="1:5" ht="18" customHeight="1" x14ac:dyDescent="0.25">
      <c r="A26" s="77"/>
      <c r="B26" s="77"/>
      <c r="C26" s="66"/>
    </row>
    <row r="27" spans="1:5" ht="18" customHeight="1" x14ac:dyDescent="0.25">
      <c r="A27" s="88" t="s">
        <v>36</v>
      </c>
      <c r="B27" s="88"/>
      <c r="C27" s="88"/>
      <c r="D27" s="329"/>
      <c r="E27" s="329"/>
    </row>
    <row r="28" spans="1:5" ht="19.5" customHeight="1" thickBot="1" x14ac:dyDescent="0.3">
      <c r="A28" s="89"/>
      <c r="B28" s="89"/>
      <c r="C28" s="89"/>
      <c r="D28" s="89"/>
      <c r="E28" s="90"/>
    </row>
    <row r="29" spans="1:5" ht="18" customHeight="1" x14ac:dyDescent="0.25">
      <c r="A29" s="91" t="s">
        <v>0</v>
      </c>
      <c r="B29" s="309" t="s">
        <v>258</v>
      </c>
      <c r="C29" s="310"/>
      <c r="D29" s="310"/>
      <c r="E29" s="311"/>
    </row>
    <row r="30" spans="1:5" ht="18" customHeight="1" thickBot="1" x14ac:dyDescent="0.3">
      <c r="A30" s="92" t="s">
        <v>1</v>
      </c>
      <c r="B30" s="312" t="s">
        <v>259</v>
      </c>
      <c r="C30" s="313"/>
      <c r="D30" s="313"/>
      <c r="E30" s="314"/>
    </row>
    <row r="31" spans="1:5" ht="30" customHeight="1" thickBot="1" x14ac:dyDescent="0.3">
      <c r="A31" s="315" t="s">
        <v>2</v>
      </c>
      <c r="B31" s="316"/>
      <c r="C31" s="93" t="s">
        <v>3</v>
      </c>
      <c r="D31" s="94" t="s">
        <v>34</v>
      </c>
      <c r="E31" s="95" t="s">
        <v>35</v>
      </c>
    </row>
    <row r="32" spans="1:5" ht="18" customHeight="1" thickTop="1" x14ac:dyDescent="0.25">
      <c r="A32" s="229" t="s">
        <v>264</v>
      </c>
      <c r="B32" s="201"/>
      <c r="C32" s="152" t="s">
        <v>70</v>
      </c>
      <c r="D32" s="48"/>
      <c r="E32" s="97">
        <f>D32*52</f>
        <v>0</v>
      </c>
    </row>
    <row r="33" spans="1:5" ht="18" customHeight="1" x14ac:dyDescent="0.25">
      <c r="A33" s="253" t="s">
        <v>265</v>
      </c>
      <c r="B33" s="203"/>
      <c r="C33" s="153" t="s">
        <v>16</v>
      </c>
      <c r="D33" s="48"/>
      <c r="E33" s="98">
        <f>D33*52</f>
        <v>0</v>
      </c>
    </row>
    <row r="34" spans="1:5" ht="18" customHeight="1" x14ac:dyDescent="0.25">
      <c r="A34" s="254" t="s">
        <v>260</v>
      </c>
      <c r="B34" s="203"/>
      <c r="C34" s="154" t="s">
        <v>16</v>
      </c>
      <c r="D34" s="48"/>
      <c r="E34" s="98">
        <f>D34*52</f>
        <v>0</v>
      </c>
    </row>
    <row r="35" spans="1:5" ht="18" customHeight="1" x14ac:dyDescent="0.25">
      <c r="A35" s="254" t="s">
        <v>261</v>
      </c>
      <c r="B35" s="203"/>
      <c r="C35" s="154" t="s">
        <v>16</v>
      </c>
      <c r="D35" s="48"/>
      <c r="E35" s="100">
        <f>D35*52</f>
        <v>0</v>
      </c>
    </row>
    <row r="36" spans="1:5" ht="39" customHeight="1" thickBot="1" x14ac:dyDescent="0.3">
      <c r="A36" s="344" t="s">
        <v>266</v>
      </c>
      <c r="B36" s="345"/>
      <c r="C36" s="155" t="s">
        <v>19</v>
      </c>
      <c r="D36" s="48"/>
      <c r="E36" s="100">
        <f>D36*1</f>
        <v>0</v>
      </c>
    </row>
    <row r="37" spans="1:5" ht="18" customHeight="1" thickTop="1" thickBot="1" x14ac:dyDescent="0.3">
      <c r="A37" s="338" t="s">
        <v>123</v>
      </c>
      <c r="B37" s="339"/>
      <c r="C37" s="101" t="s">
        <v>26</v>
      </c>
      <c r="D37" s="340"/>
      <c r="E37" s="341"/>
    </row>
    <row r="38" spans="1:5" ht="18" customHeight="1" thickTop="1" thickBot="1" x14ac:dyDescent="0.3">
      <c r="A38" s="342" t="s">
        <v>12</v>
      </c>
      <c r="B38" s="343"/>
      <c r="C38" s="323">
        <f>SUM(E32:E36)</f>
        <v>0</v>
      </c>
      <c r="D38" s="324"/>
      <c r="E38" s="325"/>
    </row>
    <row r="39" spans="1:5" ht="18" customHeight="1" x14ac:dyDescent="0.25">
      <c r="A39" s="77"/>
      <c r="B39" s="77"/>
      <c r="C39" s="66"/>
    </row>
    <row r="40" spans="1:5" ht="17.100000000000001" customHeight="1" thickBot="1" x14ac:dyDescent="0.3">
      <c r="A40" s="89"/>
      <c r="B40" s="89"/>
      <c r="C40" s="89"/>
      <c r="D40" s="89"/>
      <c r="E40" s="90"/>
    </row>
    <row r="41" spans="1:5" ht="17.100000000000001" customHeight="1" x14ac:dyDescent="0.25">
      <c r="A41" s="91" t="s">
        <v>0</v>
      </c>
      <c r="B41" s="309" t="s">
        <v>118</v>
      </c>
      <c r="C41" s="310"/>
      <c r="D41" s="310"/>
      <c r="E41" s="311"/>
    </row>
    <row r="42" spans="1:5" ht="17.100000000000001" customHeight="1" thickBot="1" x14ac:dyDescent="0.3">
      <c r="A42" s="92" t="s">
        <v>1</v>
      </c>
      <c r="B42" s="312" t="s">
        <v>132</v>
      </c>
      <c r="C42" s="313"/>
      <c r="D42" s="313"/>
      <c r="E42" s="314"/>
    </row>
    <row r="43" spans="1:5" ht="32.25" customHeight="1" thickBot="1" x14ac:dyDescent="0.3">
      <c r="A43" s="315" t="s">
        <v>2</v>
      </c>
      <c r="B43" s="316"/>
      <c r="C43" s="93" t="s">
        <v>3</v>
      </c>
      <c r="D43" s="94" t="s">
        <v>34</v>
      </c>
      <c r="E43" s="95" t="s">
        <v>35</v>
      </c>
    </row>
    <row r="44" spans="1:5" ht="18" customHeight="1" thickTop="1" x14ac:dyDescent="0.25">
      <c r="A44" s="317" t="s">
        <v>209</v>
      </c>
      <c r="B44" s="318"/>
      <c r="C44" s="96" t="s">
        <v>17</v>
      </c>
      <c r="D44" s="48"/>
      <c r="E44" s="97">
        <f>D44*12</f>
        <v>0</v>
      </c>
    </row>
    <row r="45" spans="1:5" ht="18" customHeight="1" x14ac:dyDescent="0.25">
      <c r="A45" s="130" t="s">
        <v>216</v>
      </c>
      <c r="B45" s="131"/>
      <c r="C45" s="96" t="s">
        <v>16</v>
      </c>
      <c r="D45" s="48"/>
      <c r="E45" s="98">
        <f>D45*52</f>
        <v>0</v>
      </c>
    </row>
    <row r="46" spans="1:5" ht="18" customHeight="1" x14ac:dyDescent="0.25">
      <c r="A46" s="319" t="s">
        <v>217</v>
      </c>
      <c r="B46" s="320"/>
      <c r="C46" s="96" t="s">
        <v>74</v>
      </c>
      <c r="D46" s="48"/>
      <c r="E46" s="98">
        <f>D46*3</f>
        <v>0</v>
      </c>
    </row>
    <row r="47" spans="1:5" ht="18" customHeight="1" x14ac:dyDescent="0.25">
      <c r="A47" s="319" t="s">
        <v>119</v>
      </c>
      <c r="B47" s="320"/>
      <c r="C47" s="96" t="s">
        <v>17</v>
      </c>
      <c r="D47" s="48"/>
      <c r="E47" s="98">
        <f>D47*12</f>
        <v>0</v>
      </c>
    </row>
    <row r="48" spans="1:5" ht="18" customHeight="1" x14ac:dyDescent="0.25">
      <c r="A48" s="319" t="s">
        <v>120</v>
      </c>
      <c r="B48" s="320"/>
      <c r="C48" s="99" t="s">
        <v>25</v>
      </c>
      <c r="D48" s="48"/>
      <c r="E48" s="100">
        <f>D48*2</f>
        <v>0</v>
      </c>
    </row>
    <row r="49" spans="1:5" ht="18" customHeight="1" x14ac:dyDescent="0.25">
      <c r="A49" s="319" t="s">
        <v>121</v>
      </c>
      <c r="B49" s="320"/>
      <c r="C49" s="99" t="s">
        <v>122</v>
      </c>
      <c r="D49" s="48"/>
      <c r="E49" s="100">
        <f>D49*12</f>
        <v>0</v>
      </c>
    </row>
    <row r="50" spans="1:5" ht="18" customHeight="1" thickBot="1" x14ac:dyDescent="0.3">
      <c r="A50" s="338" t="s">
        <v>123</v>
      </c>
      <c r="B50" s="339"/>
      <c r="C50" s="101" t="s">
        <v>26</v>
      </c>
      <c r="D50" s="340"/>
      <c r="E50" s="341"/>
    </row>
    <row r="51" spans="1:5" ht="18" customHeight="1" thickTop="1" thickBot="1" x14ac:dyDescent="0.3">
      <c r="A51" s="342" t="s">
        <v>12</v>
      </c>
      <c r="B51" s="343"/>
      <c r="C51" s="323">
        <f>SUM(E44:E49)</f>
        <v>0</v>
      </c>
      <c r="D51" s="324"/>
      <c r="E51" s="325"/>
    </row>
    <row r="52" spans="1:5" ht="18" customHeight="1" x14ac:dyDescent="0.25">
      <c r="A52" s="145"/>
      <c r="B52" s="145"/>
      <c r="C52" s="144"/>
      <c r="D52" s="144"/>
      <c r="E52" s="144"/>
    </row>
    <row r="53" spans="1:5" ht="18" customHeight="1" x14ac:dyDescent="0.25">
      <c r="A53" s="145"/>
      <c r="B53" s="145"/>
      <c r="C53" s="144"/>
      <c r="D53" s="144"/>
      <c r="E53" s="144"/>
    </row>
    <row r="54" spans="1:5" ht="18" customHeight="1" x14ac:dyDescent="0.25">
      <c r="A54" s="88" t="s">
        <v>36</v>
      </c>
      <c r="B54" s="88"/>
      <c r="C54" s="66"/>
    </row>
    <row r="55" spans="1:5" ht="18" customHeight="1" thickBot="1" x14ac:dyDescent="0.3">
      <c r="A55" s="3"/>
      <c r="B55" s="1"/>
      <c r="C55" s="1"/>
    </row>
    <row r="56" spans="1:5" x14ac:dyDescent="0.25">
      <c r="A56" s="22" t="s">
        <v>0</v>
      </c>
      <c r="B56" s="230" t="s">
        <v>27</v>
      </c>
      <c r="C56" s="231"/>
      <c r="D56" s="231"/>
      <c r="E56" s="232"/>
    </row>
    <row r="57" spans="1:5" ht="15.75" thickBot="1" x14ac:dyDescent="0.3">
      <c r="A57" s="32" t="s">
        <v>1</v>
      </c>
      <c r="B57" s="326" t="s">
        <v>134</v>
      </c>
      <c r="C57" s="327"/>
      <c r="D57" s="327"/>
      <c r="E57" s="328"/>
    </row>
    <row r="58" spans="1:5" ht="45" customHeight="1" thickBot="1" x14ac:dyDescent="0.3">
      <c r="A58" s="321" t="s">
        <v>2</v>
      </c>
      <c r="B58" s="337"/>
      <c r="C58" s="25" t="s">
        <v>3</v>
      </c>
      <c r="D58" s="30" t="s">
        <v>34</v>
      </c>
      <c r="E58" s="31" t="s">
        <v>35</v>
      </c>
    </row>
    <row r="59" spans="1:5" ht="18" customHeight="1" thickTop="1" x14ac:dyDescent="0.25">
      <c r="A59" s="335" t="s">
        <v>18</v>
      </c>
      <c r="B59" s="336"/>
      <c r="C59" s="12" t="s">
        <v>16</v>
      </c>
      <c r="D59" s="48"/>
      <c r="E59" s="50">
        <f>D59*52</f>
        <v>0</v>
      </c>
    </row>
    <row r="60" spans="1:5" ht="18" customHeight="1" x14ac:dyDescent="0.25">
      <c r="A60" s="164" t="s">
        <v>149</v>
      </c>
      <c r="B60" s="165"/>
      <c r="C60" s="12" t="s">
        <v>16</v>
      </c>
      <c r="D60" s="48"/>
      <c r="E60" s="26">
        <f>D60*52</f>
        <v>0</v>
      </c>
    </row>
    <row r="61" spans="1:5" ht="18" customHeight="1" x14ac:dyDescent="0.25">
      <c r="A61" s="178" t="s">
        <v>218</v>
      </c>
      <c r="B61" s="179"/>
      <c r="C61" s="13" t="s">
        <v>20</v>
      </c>
      <c r="D61" s="48"/>
      <c r="E61" s="24">
        <f>D61*4</f>
        <v>0</v>
      </c>
    </row>
    <row r="62" spans="1:5" ht="18" customHeight="1" x14ac:dyDescent="0.25">
      <c r="A62" s="164" t="s">
        <v>5</v>
      </c>
      <c r="B62" s="165"/>
      <c r="C62" s="18" t="s">
        <v>20</v>
      </c>
      <c r="D62" s="48"/>
      <c r="E62" s="24">
        <f>D62*4</f>
        <v>0</v>
      </c>
    </row>
    <row r="63" spans="1:5" ht="18" customHeight="1" thickBot="1" x14ac:dyDescent="0.3">
      <c r="A63" s="196" t="s">
        <v>6</v>
      </c>
      <c r="B63" s="197"/>
      <c r="C63" s="14" t="s">
        <v>26</v>
      </c>
      <c r="D63" s="210"/>
      <c r="E63" s="211"/>
    </row>
    <row r="64" spans="1:5" ht="18" customHeight="1" thickTop="1" thickBot="1" x14ac:dyDescent="0.3">
      <c r="A64" s="168" t="s">
        <v>12</v>
      </c>
      <c r="B64" s="209"/>
      <c r="C64" s="244">
        <f>SUM(E59:E62)</f>
        <v>0</v>
      </c>
      <c r="D64" s="245"/>
      <c r="E64" s="246"/>
    </row>
    <row r="65" spans="1:5" ht="18" customHeight="1" x14ac:dyDescent="0.25">
      <c r="A65" s="5"/>
      <c r="B65" s="5"/>
      <c r="C65" s="103"/>
      <c r="D65" s="103"/>
      <c r="E65" s="103"/>
    </row>
    <row r="66" spans="1:5" ht="18" customHeight="1" x14ac:dyDescent="0.25">
      <c r="A66" s="5"/>
      <c r="B66" s="5"/>
      <c r="C66" s="103"/>
      <c r="D66" s="103"/>
      <c r="E66" s="103"/>
    </row>
    <row r="67" spans="1:5" ht="18" customHeight="1" x14ac:dyDescent="0.25">
      <c r="A67" s="5"/>
      <c r="B67" s="5"/>
      <c r="C67" s="103"/>
      <c r="D67" s="103"/>
      <c r="E67" s="103"/>
    </row>
    <row r="68" spans="1:5" ht="18" customHeight="1" x14ac:dyDescent="0.25">
      <c r="A68" s="5"/>
      <c r="B68" s="5"/>
      <c r="C68" s="103"/>
      <c r="D68" s="103"/>
      <c r="E68" s="103"/>
    </row>
    <row r="69" spans="1:5" ht="18" customHeight="1" x14ac:dyDescent="0.25">
      <c r="A69" s="5"/>
      <c r="B69" s="5"/>
      <c r="C69" s="103"/>
      <c r="D69" s="103"/>
      <c r="E69" s="103"/>
    </row>
    <row r="70" spans="1:5" ht="18" customHeight="1" x14ac:dyDescent="0.25">
      <c r="A70" s="5"/>
      <c r="B70" s="5"/>
      <c r="C70" s="103"/>
      <c r="D70" s="103"/>
      <c r="E70" s="103"/>
    </row>
    <row r="71" spans="1:5" ht="18" customHeight="1" x14ac:dyDescent="0.25">
      <c r="A71" s="5"/>
      <c r="B71" s="5"/>
      <c r="C71" s="103"/>
      <c r="D71" s="103"/>
      <c r="E71" s="103"/>
    </row>
    <row r="72" spans="1:5" ht="18" customHeight="1" x14ac:dyDescent="0.25">
      <c r="A72" s="5"/>
      <c r="B72" s="5"/>
      <c r="C72" s="103"/>
      <c r="D72" s="103"/>
      <c r="E72" s="103"/>
    </row>
    <row r="73" spans="1:5" ht="18" customHeight="1" x14ac:dyDescent="0.25">
      <c r="A73" s="5"/>
      <c r="B73" s="5"/>
      <c r="C73" s="103"/>
      <c r="D73" s="103"/>
      <c r="E73" s="103"/>
    </row>
    <row r="74" spans="1:5" ht="18" customHeight="1" x14ac:dyDescent="0.25">
      <c r="A74" s="5"/>
      <c r="B74" s="5"/>
      <c r="C74" s="103"/>
      <c r="D74" s="103"/>
      <c r="E74" s="103"/>
    </row>
    <row r="75" spans="1:5" ht="17.100000000000001" customHeight="1" x14ac:dyDescent="0.25">
      <c r="A75" s="3"/>
      <c r="B75" s="3"/>
      <c r="C75" s="1"/>
    </row>
    <row r="76" spans="1:5" ht="17.100000000000001" customHeight="1" x14ac:dyDescent="0.25">
      <c r="A76" s="3"/>
      <c r="B76" s="3"/>
      <c r="C76" s="1"/>
    </row>
    <row r="77" spans="1:5" ht="17.100000000000001" customHeight="1" x14ac:dyDescent="0.25">
      <c r="A77" s="3"/>
      <c r="B77" s="3"/>
      <c r="C77" s="1"/>
    </row>
    <row r="78" spans="1:5" ht="17.100000000000001" customHeight="1" x14ac:dyDescent="0.25">
      <c r="A78" s="49" t="s">
        <v>36</v>
      </c>
      <c r="B78" s="49"/>
      <c r="C78" s="49"/>
      <c r="D78" s="235"/>
      <c r="E78" s="235"/>
    </row>
    <row r="79" spans="1:5" ht="17.100000000000001" customHeight="1" x14ac:dyDescent="0.25">
      <c r="A79" s="3"/>
      <c r="B79" s="3"/>
      <c r="C79" s="1"/>
    </row>
    <row r="80" spans="1:5" ht="17.100000000000001" customHeight="1" thickBot="1" x14ac:dyDescent="0.3">
      <c r="A80" s="3"/>
      <c r="B80" s="3"/>
      <c r="C80" s="1"/>
    </row>
    <row r="81" spans="1:5" ht="15.75" thickTop="1" x14ac:dyDescent="0.25">
      <c r="A81" s="33" t="s">
        <v>0</v>
      </c>
      <c r="B81" s="212" t="s">
        <v>14</v>
      </c>
      <c r="C81" s="213"/>
      <c r="D81" s="213"/>
      <c r="E81" s="214"/>
    </row>
    <row r="82" spans="1:5" ht="15.75" thickBot="1" x14ac:dyDescent="0.3">
      <c r="A82" s="23" t="s">
        <v>1</v>
      </c>
      <c r="B82" s="220" t="s">
        <v>132</v>
      </c>
      <c r="C82" s="221"/>
      <c r="D82" s="221"/>
      <c r="E82" s="233"/>
    </row>
    <row r="83" spans="1:5" ht="45" customHeight="1" thickTop="1" thickBot="1" x14ac:dyDescent="0.3">
      <c r="A83" s="360" t="s">
        <v>2</v>
      </c>
      <c r="B83" s="361"/>
      <c r="C83" s="27" t="s">
        <v>3</v>
      </c>
      <c r="D83" s="28" t="s">
        <v>34</v>
      </c>
      <c r="E83" s="34" t="s">
        <v>35</v>
      </c>
    </row>
    <row r="84" spans="1:5" ht="18" customHeight="1" thickTop="1" x14ac:dyDescent="0.25">
      <c r="A84" s="162" t="s">
        <v>150</v>
      </c>
      <c r="B84" s="163"/>
      <c r="C84" s="12" t="s">
        <v>16</v>
      </c>
      <c r="D84" s="48"/>
      <c r="E84" s="26">
        <f>D84*52</f>
        <v>0</v>
      </c>
    </row>
    <row r="85" spans="1:5" ht="18" customHeight="1" x14ac:dyDescent="0.25">
      <c r="A85" s="164" t="s">
        <v>18</v>
      </c>
      <c r="B85" s="165"/>
      <c r="C85" s="12" t="s">
        <v>17</v>
      </c>
      <c r="D85" s="48"/>
      <c r="E85" s="24">
        <f>D85*12</f>
        <v>0</v>
      </c>
    </row>
    <row r="86" spans="1:5" ht="18" customHeight="1" x14ac:dyDescent="0.25">
      <c r="A86" s="178" t="s">
        <v>219</v>
      </c>
      <c r="B86" s="179"/>
      <c r="C86" s="13" t="s">
        <v>19</v>
      </c>
      <c r="D86" s="48"/>
      <c r="E86" s="24">
        <f>D86*1</f>
        <v>0</v>
      </c>
    </row>
    <row r="87" spans="1:5" ht="18" customHeight="1" x14ac:dyDescent="0.25">
      <c r="A87" s="178" t="s">
        <v>154</v>
      </c>
      <c r="B87" s="179"/>
      <c r="C87" s="13" t="s">
        <v>16</v>
      </c>
      <c r="D87" s="48"/>
      <c r="E87" s="24">
        <f>D87*52</f>
        <v>0</v>
      </c>
    </row>
    <row r="88" spans="1:5" ht="18" customHeight="1" x14ac:dyDescent="0.25">
      <c r="A88" s="178" t="s">
        <v>151</v>
      </c>
      <c r="B88" s="179"/>
      <c r="C88" s="13" t="s">
        <v>20</v>
      </c>
      <c r="D88" s="48"/>
      <c r="E88" s="24">
        <f>D88*4</f>
        <v>0</v>
      </c>
    </row>
    <row r="89" spans="1:5" ht="18" customHeight="1" x14ac:dyDescent="0.25">
      <c r="A89" s="178" t="s">
        <v>152</v>
      </c>
      <c r="B89" s="179"/>
      <c r="C89" s="11" t="s">
        <v>16</v>
      </c>
      <c r="D89" s="48"/>
      <c r="E89" s="24">
        <f>D89*52</f>
        <v>0</v>
      </c>
    </row>
    <row r="90" spans="1:5" ht="18" customHeight="1" x14ac:dyDescent="0.25">
      <c r="A90" s="178" t="s">
        <v>21</v>
      </c>
      <c r="B90" s="179"/>
      <c r="C90" s="11" t="s">
        <v>16</v>
      </c>
      <c r="D90" s="48"/>
      <c r="E90" s="29">
        <f>D90*52</f>
        <v>0</v>
      </c>
    </row>
    <row r="91" spans="1:5" ht="18" customHeight="1" thickBot="1" x14ac:dyDescent="0.3">
      <c r="A91" s="196" t="s">
        <v>80</v>
      </c>
      <c r="B91" s="197"/>
      <c r="C91" s="14" t="s">
        <v>15</v>
      </c>
      <c r="D91" s="346"/>
      <c r="E91" s="347"/>
    </row>
    <row r="92" spans="1:5" ht="18" customHeight="1" thickTop="1" thickBot="1" x14ac:dyDescent="0.3">
      <c r="A92" s="198" t="s">
        <v>12</v>
      </c>
      <c r="B92" s="199"/>
      <c r="C92" s="215">
        <f>SUM(E84:E90)</f>
        <v>0</v>
      </c>
      <c r="D92" s="216"/>
      <c r="E92" s="217"/>
    </row>
    <row r="93" spans="1:5" ht="18" customHeight="1" thickBot="1" x14ac:dyDescent="0.3">
      <c r="A93" s="3"/>
      <c r="B93" s="3"/>
      <c r="C93" s="3"/>
    </row>
    <row r="94" spans="1:5" ht="18" customHeight="1" thickBot="1" x14ac:dyDescent="0.3">
      <c r="A94" s="207" t="s">
        <v>13</v>
      </c>
      <c r="B94" s="208"/>
      <c r="C94" s="47"/>
    </row>
    <row r="95" spans="1:5" x14ac:dyDescent="0.25">
      <c r="A95" s="3"/>
      <c r="B95" s="3"/>
      <c r="C95" s="3"/>
    </row>
    <row r="96" spans="1:5" x14ac:dyDescent="0.25">
      <c r="A96" s="3"/>
      <c r="B96" s="3"/>
      <c r="C96" s="3"/>
    </row>
    <row r="97" spans="1:5" x14ac:dyDescent="0.25">
      <c r="A97" s="3"/>
      <c r="B97" s="3"/>
      <c r="C97" s="3"/>
    </row>
    <row r="98" spans="1:5" x14ac:dyDescent="0.25">
      <c r="A98" s="3"/>
      <c r="B98" s="3"/>
      <c r="C98" s="3"/>
    </row>
    <row r="99" spans="1:5" x14ac:dyDescent="0.25">
      <c r="A99" s="3"/>
      <c r="B99" s="3"/>
      <c r="C99" s="3"/>
    </row>
    <row r="100" spans="1:5" x14ac:dyDescent="0.25">
      <c r="A100" s="3"/>
      <c r="B100" s="3"/>
      <c r="C100" s="3"/>
    </row>
    <row r="101" spans="1:5" x14ac:dyDescent="0.25">
      <c r="A101" s="3"/>
      <c r="B101" s="3"/>
      <c r="C101" s="3"/>
    </row>
    <row r="102" spans="1:5" x14ac:dyDescent="0.25">
      <c r="A102" s="3"/>
      <c r="B102" s="3"/>
      <c r="C102" s="3"/>
    </row>
    <row r="103" spans="1:5" x14ac:dyDescent="0.25">
      <c r="A103" s="3"/>
      <c r="B103" s="3"/>
      <c r="C103" s="3"/>
    </row>
    <row r="104" spans="1:5" x14ac:dyDescent="0.25">
      <c r="A104" s="3"/>
      <c r="B104" s="3"/>
      <c r="C104" s="3"/>
    </row>
    <row r="105" spans="1:5" x14ac:dyDescent="0.25">
      <c r="A105" s="3"/>
      <c r="B105" s="3"/>
      <c r="C105" s="3"/>
    </row>
    <row r="106" spans="1:5" x14ac:dyDescent="0.25">
      <c r="A106" s="3"/>
      <c r="B106" s="3"/>
      <c r="C106" s="3"/>
    </row>
    <row r="107" spans="1:5" ht="18" x14ac:dyDescent="0.25">
      <c r="A107" s="49" t="s">
        <v>36</v>
      </c>
      <c r="B107" s="49"/>
      <c r="C107" s="49"/>
      <c r="D107" s="235"/>
      <c r="E107" s="235"/>
    </row>
    <row r="108" spans="1:5" ht="15.75" thickBot="1" x14ac:dyDescent="0.3"/>
    <row r="109" spans="1:5" x14ac:dyDescent="0.25">
      <c r="A109" s="22" t="s">
        <v>0</v>
      </c>
      <c r="B109" s="230" t="s">
        <v>22</v>
      </c>
      <c r="C109" s="231"/>
      <c r="D109" s="231"/>
      <c r="E109" s="232"/>
    </row>
    <row r="110" spans="1:5" ht="13.5" customHeight="1" thickBot="1" x14ac:dyDescent="0.3">
      <c r="A110" s="23" t="s">
        <v>1</v>
      </c>
      <c r="B110" s="220" t="s">
        <v>132</v>
      </c>
      <c r="C110" s="221"/>
      <c r="D110" s="221"/>
      <c r="E110" s="233"/>
    </row>
    <row r="111" spans="1:5" ht="41.25" customHeight="1" thickBot="1" x14ac:dyDescent="0.3">
      <c r="A111" s="160" t="s">
        <v>2</v>
      </c>
      <c r="B111" s="161"/>
      <c r="C111" s="35" t="s">
        <v>3</v>
      </c>
      <c r="D111" s="108" t="s">
        <v>34</v>
      </c>
      <c r="E111" s="37" t="s">
        <v>35</v>
      </c>
    </row>
    <row r="112" spans="1:5" ht="18" customHeight="1" thickTop="1" x14ac:dyDescent="0.25">
      <c r="A112" s="162" t="s">
        <v>153</v>
      </c>
      <c r="B112" s="163"/>
      <c r="C112" s="12" t="s">
        <v>16</v>
      </c>
      <c r="D112" s="48"/>
      <c r="E112" s="50">
        <f>D112*52</f>
        <v>0</v>
      </c>
    </row>
    <row r="113" spans="1:5" ht="18" customHeight="1" x14ac:dyDescent="0.25">
      <c r="A113" s="164" t="s">
        <v>18</v>
      </c>
      <c r="B113" s="165"/>
      <c r="C113" s="12" t="s">
        <v>16</v>
      </c>
      <c r="D113" s="48"/>
      <c r="E113" s="26">
        <f t="shared" ref="E113:E115" si="2">D113*52</f>
        <v>0</v>
      </c>
    </row>
    <row r="114" spans="1:5" ht="18" customHeight="1" x14ac:dyDescent="0.25">
      <c r="A114" s="178" t="s">
        <v>220</v>
      </c>
      <c r="B114" s="179"/>
      <c r="C114" s="13" t="s">
        <v>19</v>
      </c>
      <c r="D114" s="48"/>
      <c r="E114" s="26">
        <f>D114*1</f>
        <v>0</v>
      </c>
    </row>
    <row r="115" spans="1:5" ht="18" customHeight="1" x14ac:dyDescent="0.25">
      <c r="A115" s="178" t="s">
        <v>155</v>
      </c>
      <c r="B115" s="179"/>
      <c r="C115" s="13" t="s">
        <v>16</v>
      </c>
      <c r="D115" s="48"/>
      <c r="E115" s="26">
        <f t="shared" si="2"/>
        <v>0</v>
      </c>
    </row>
    <row r="116" spans="1:5" ht="18" customHeight="1" x14ac:dyDescent="0.25">
      <c r="A116" s="178" t="s">
        <v>156</v>
      </c>
      <c r="B116" s="179"/>
      <c r="C116" s="13" t="s">
        <v>23</v>
      </c>
      <c r="D116" s="48"/>
      <c r="E116" s="24">
        <f>D116*12</f>
        <v>0</v>
      </c>
    </row>
    <row r="117" spans="1:5" ht="18" customHeight="1" x14ac:dyDescent="0.25">
      <c r="A117" s="178" t="s">
        <v>157</v>
      </c>
      <c r="B117" s="179"/>
      <c r="C117" s="13" t="s">
        <v>16</v>
      </c>
      <c r="D117" s="48"/>
      <c r="E117" s="24">
        <f>D117*52</f>
        <v>0</v>
      </c>
    </row>
    <row r="118" spans="1:5" ht="18" customHeight="1" x14ac:dyDescent="0.25">
      <c r="A118" s="178" t="s">
        <v>21</v>
      </c>
      <c r="B118" s="179"/>
      <c r="C118" s="13" t="s">
        <v>16</v>
      </c>
      <c r="D118" s="48"/>
      <c r="E118" s="29">
        <f>D118*52</f>
        <v>0</v>
      </c>
    </row>
    <row r="119" spans="1:5" ht="18" customHeight="1" thickBot="1" x14ac:dyDescent="0.3">
      <c r="A119" s="196" t="s">
        <v>80</v>
      </c>
      <c r="B119" s="197"/>
      <c r="C119" s="14" t="s">
        <v>15</v>
      </c>
      <c r="D119" s="346"/>
      <c r="E119" s="347"/>
    </row>
    <row r="120" spans="1:5" ht="18" customHeight="1" thickTop="1" thickBot="1" x14ac:dyDescent="0.3">
      <c r="A120" s="168" t="s">
        <v>12</v>
      </c>
      <c r="B120" s="209"/>
      <c r="C120" s="244">
        <f>SUM(E112:E118)</f>
        <v>0</v>
      </c>
      <c r="D120" s="245"/>
      <c r="E120" s="246"/>
    </row>
    <row r="121" spans="1:5" ht="18" customHeight="1" thickBot="1" x14ac:dyDescent="0.3">
      <c r="A121" s="3"/>
      <c r="B121" s="3"/>
      <c r="C121" s="3"/>
    </row>
    <row r="122" spans="1:5" ht="18" customHeight="1" thickBot="1" x14ac:dyDescent="0.3">
      <c r="A122" s="207" t="s">
        <v>13</v>
      </c>
      <c r="B122" s="208"/>
      <c r="C122" s="47"/>
    </row>
    <row r="123" spans="1:5" x14ac:dyDescent="0.25">
      <c r="A123" s="77"/>
      <c r="B123" s="77"/>
      <c r="C123" s="66"/>
    </row>
    <row r="124" spans="1:5" x14ac:dyDescent="0.25">
      <c r="A124" s="77"/>
      <c r="B124" s="77"/>
      <c r="C124" s="66"/>
    </row>
    <row r="125" spans="1:5" x14ac:dyDescent="0.25">
      <c r="A125" s="77"/>
      <c r="B125" s="77"/>
      <c r="C125" s="66"/>
    </row>
    <row r="126" spans="1:5" x14ac:dyDescent="0.25">
      <c r="A126" s="77"/>
      <c r="B126" s="77"/>
      <c r="C126" s="66"/>
    </row>
    <row r="127" spans="1:5" x14ac:dyDescent="0.25">
      <c r="A127" s="77"/>
      <c r="B127" s="77"/>
      <c r="C127" s="66"/>
    </row>
    <row r="128" spans="1:5" x14ac:dyDescent="0.25">
      <c r="A128" s="77"/>
      <c r="B128" s="77"/>
      <c r="C128" s="66"/>
    </row>
    <row r="129" spans="1:5" x14ac:dyDescent="0.25">
      <c r="A129" s="77"/>
      <c r="B129" s="77"/>
      <c r="C129" s="66"/>
    </row>
    <row r="130" spans="1:5" x14ac:dyDescent="0.25">
      <c r="A130" s="77"/>
      <c r="B130" s="77"/>
      <c r="C130" s="66"/>
    </row>
    <row r="131" spans="1:5" x14ac:dyDescent="0.25">
      <c r="A131" s="77"/>
      <c r="B131" s="77"/>
      <c r="C131" s="66"/>
    </row>
    <row r="132" spans="1:5" x14ac:dyDescent="0.25">
      <c r="A132" s="77"/>
      <c r="B132" s="77"/>
      <c r="C132" s="66"/>
    </row>
    <row r="133" spans="1:5" x14ac:dyDescent="0.25">
      <c r="A133" s="77"/>
      <c r="B133" s="77"/>
      <c r="C133" s="66"/>
    </row>
    <row r="134" spans="1:5" x14ac:dyDescent="0.25">
      <c r="A134" s="77"/>
      <c r="B134" s="77"/>
      <c r="C134" s="66"/>
    </row>
    <row r="135" spans="1:5" ht="18" x14ac:dyDescent="0.25">
      <c r="A135" s="61" t="s">
        <v>36</v>
      </c>
      <c r="B135" s="61"/>
      <c r="C135" s="3"/>
    </row>
    <row r="136" spans="1:5" ht="15.75" thickBot="1" x14ac:dyDescent="0.3">
      <c r="E136" s="21"/>
    </row>
    <row r="137" spans="1:5" ht="15.75" thickTop="1" x14ac:dyDescent="0.25">
      <c r="A137" s="2" t="s">
        <v>0</v>
      </c>
      <c r="B137" s="212" t="s">
        <v>24</v>
      </c>
      <c r="C137" s="213"/>
      <c r="D137" s="213"/>
      <c r="E137" s="239"/>
    </row>
    <row r="138" spans="1:5" ht="15.75" thickBot="1" x14ac:dyDescent="0.3">
      <c r="A138" s="16" t="s">
        <v>1</v>
      </c>
      <c r="B138" s="220" t="s">
        <v>135</v>
      </c>
      <c r="C138" s="221"/>
      <c r="D138" s="221"/>
      <c r="E138" s="349"/>
    </row>
    <row r="139" spans="1:5" ht="42.75" customHeight="1" thickTop="1" thickBot="1" x14ac:dyDescent="0.3">
      <c r="A139" s="234" t="s">
        <v>2</v>
      </c>
      <c r="B139" s="161"/>
      <c r="C139" s="35" t="s">
        <v>3</v>
      </c>
      <c r="D139" s="109" t="s">
        <v>34</v>
      </c>
      <c r="E139" s="38" t="s">
        <v>35</v>
      </c>
    </row>
    <row r="140" spans="1:5" ht="18" customHeight="1" thickTop="1" x14ac:dyDescent="0.25">
      <c r="A140" s="348" t="s">
        <v>18</v>
      </c>
      <c r="B140" s="336"/>
      <c r="C140" s="12" t="s">
        <v>17</v>
      </c>
      <c r="D140" s="48"/>
      <c r="E140" s="17">
        <f>D140*12</f>
        <v>0</v>
      </c>
    </row>
    <row r="141" spans="1:5" ht="18" customHeight="1" x14ac:dyDescent="0.25">
      <c r="A141" s="243" t="s">
        <v>158</v>
      </c>
      <c r="B141" s="165"/>
      <c r="C141" s="12" t="s">
        <v>16</v>
      </c>
      <c r="D141" s="48"/>
      <c r="E141" s="15">
        <f>D141*52</f>
        <v>0</v>
      </c>
    </row>
    <row r="142" spans="1:5" ht="18" customHeight="1" x14ac:dyDescent="0.25">
      <c r="A142" s="242" t="s">
        <v>221</v>
      </c>
      <c r="B142" s="179"/>
      <c r="C142" s="13" t="s">
        <v>19</v>
      </c>
      <c r="D142" s="48"/>
      <c r="E142" s="15">
        <f>D142*1</f>
        <v>0</v>
      </c>
    </row>
    <row r="143" spans="1:5" ht="18" customHeight="1" x14ac:dyDescent="0.25">
      <c r="A143" s="242" t="s">
        <v>159</v>
      </c>
      <c r="B143" s="179"/>
      <c r="C143" s="13" t="s">
        <v>25</v>
      </c>
      <c r="D143" s="48"/>
      <c r="E143" s="15">
        <f>D143*2</f>
        <v>0</v>
      </c>
    </row>
    <row r="144" spans="1:5" ht="18" customHeight="1" thickBot="1" x14ac:dyDescent="0.3">
      <c r="A144" s="295" t="s">
        <v>6</v>
      </c>
      <c r="B144" s="197"/>
      <c r="C144" s="20" t="s">
        <v>26</v>
      </c>
      <c r="D144" s="218"/>
      <c r="E144" s="219"/>
    </row>
    <row r="145" spans="1:5" ht="18" customHeight="1" thickTop="1" thickBot="1" x14ac:dyDescent="0.3">
      <c r="A145" s="240" t="s">
        <v>12</v>
      </c>
      <c r="B145" s="241"/>
      <c r="C145" s="236">
        <f>SUM(E140:E143)</f>
        <v>0</v>
      </c>
      <c r="D145" s="237"/>
      <c r="E145" s="238"/>
    </row>
    <row r="146" spans="1:5" ht="18" customHeight="1" thickTop="1" x14ac:dyDescent="0.25">
      <c r="A146" s="5"/>
      <c r="B146" s="5"/>
      <c r="C146" s="72"/>
      <c r="D146" s="41"/>
      <c r="E146" s="41"/>
    </row>
    <row r="147" spans="1:5" ht="18" customHeight="1" x14ac:dyDescent="0.25">
      <c r="A147" s="5"/>
      <c r="B147" s="5"/>
      <c r="C147" s="72"/>
      <c r="D147" s="41"/>
      <c r="E147" s="41"/>
    </row>
    <row r="148" spans="1:5" ht="18" customHeight="1" x14ac:dyDescent="0.25">
      <c r="A148" s="5"/>
      <c r="B148" s="5"/>
      <c r="C148" s="72"/>
      <c r="D148" s="41"/>
      <c r="E148" s="41"/>
    </row>
    <row r="149" spans="1:5" ht="18" customHeight="1" x14ac:dyDescent="0.25">
      <c r="A149" s="5"/>
      <c r="B149" s="5"/>
      <c r="C149" s="72"/>
      <c r="D149" s="41"/>
      <c r="E149" s="41"/>
    </row>
    <row r="150" spans="1:5" ht="18" customHeight="1" x14ac:dyDescent="0.25">
      <c r="A150" s="5"/>
      <c r="B150" s="5"/>
      <c r="C150" s="72"/>
      <c r="D150" s="41"/>
      <c r="E150" s="41"/>
    </row>
    <row r="151" spans="1:5" ht="18" customHeight="1" x14ac:dyDescent="0.25">
      <c r="A151" s="5"/>
      <c r="B151" s="5"/>
      <c r="C151" s="72"/>
      <c r="D151" s="41"/>
      <c r="E151" s="41"/>
    </row>
    <row r="152" spans="1:5" ht="18" customHeight="1" x14ac:dyDescent="0.25">
      <c r="A152" s="5"/>
      <c r="B152" s="5"/>
      <c r="C152" s="72"/>
      <c r="D152" s="41"/>
      <c r="E152" s="41"/>
    </row>
    <row r="153" spans="1:5" ht="18" customHeight="1" x14ac:dyDescent="0.25">
      <c r="A153" s="5"/>
      <c r="B153" s="5"/>
      <c r="C153" s="72"/>
      <c r="D153" s="41"/>
      <c r="E153" s="41"/>
    </row>
    <row r="154" spans="1:5" ht="18" customHeight="1" x14ac:dyDescent="0.25">
      <c r="A154" s="5"/>
      <c r="B154" s="5"/>
      <c r="C154" s="72"/>
      <c r="D154" s="41"/>
      <c r="E154" s="41"/>
    </row>
    <row r="155" spans="1:5" ht="18" customHeight="1" x14ac:dyDescent="0.25">
      <c r="A155" s="5"/>
      <c r="B155" s="5"/>
      <c r="C155" s="72"/>
      <c r="D155" s="41"/>
      <c r="E155" s="41"/>
    </row>
    <row r="156" spans="1:5" ht="18" customHeight="1" x14ac:dyDescent="0.25">
      <c r="A156" s="5"/>
      <c r="B156" s="5"/>
      <c r="C156" s="72"/>
      <c r="D156" s="41"/>
      <c r="E156" s="41"/>
    </row>
    <row r="157" spans="1:5" x14ac:dyDescent="0.25">
      <c r="A157" s="5"/>
      <c r="B157" s="5"/>
      <c r="C157" s="4"/>
    </row>
    <row r="158" spans="1:5" x14ac:dyDescent="0.25">
      <c r="A158" s="5"/>
      <c r="B158" s="5"/>
      <c r="C158" s="4"/>
    </row>
    <row r="159" spans="1:5" x14ac:dyDescent="0.25">
      <c r="A159" s="5"/>
      <c r="B159" s="5"/>
      <c r="C159" s="4"/>
    </row>
    <row r="160" spans="1:5" x14ac:dyDescent="0.25">
      <c r="A160" s="5"/>
      <c r="B160" s="5"/>
      <c r="C160" s="4"/>
    </row>
    <row r="161" spans="1:5" ht="15.75" x14ac:dyDescent="0.25">
      <c r="A161" s="6"/>
      <c r="B161" s="6"/>
      <c r="C161" s="4"/>
    </row>
    <row r="162" spans="1:5" ht="18" x14ac:dyDescent="0.25">
      <c r="A162" s="49" t="s">
        <v>36</v>
      </c>
      <c r="B162" s="49"/>
      <c r="C162" s="49"/>
      <c r="D162" s="235"/>
      <c r="E162" s="235"/>
    </row>
    <row r="163" spans="1:5" ht="15.75" thickBot="1" x14ac:dyDescent="0.3"/>
    <row r="164" spans="1:5" ht="15.75" thickTop="1" x14ac:dyDescent="0.25">
      <c r="A164" s="2" t="s">
        <v>0</v>
      </c>
      <c r="B164" s="212" t="s">
        <v>28</v>
      </c>
      <c r="C164" s="213"/>
      <c r="D164" s="213"/>
      <c r="E164" s="239"/>
    </row>
    <row r="165" spans="1:5" ht="15.75" thickBot="1" x14ac:dyDescent="0.3">
      <c r="A165" s="16" t="s">
        <v>1</v>
      </c>
      <c r="B165" s="220" t="s">
        <v>133</v>
      </c>
      <c r="C165" s="221"/>
      <c r="D165" s="221"/>
      <c r="E165" s="222"/>
    </row>
    <row r="166" spans="1:5" ht="45" customHeight="1" thickBot="1" x14ac:dyDescent="0.3">
      <c r="A166" s="234" t="s">
        <v>2</v>
      </c>
      <c r="B166" s="161"/>
      <c r="C166" s="35" t="s">
        <v>3</v>
      </c>
      <c r="D166" s="109" t="s">
        <v>34</v>
      </c>
      <c r="E166" s="40" t="s">
        <v>35</v>
      </c>
    </row>
    <row r="167" spans="1:5" ht="18" customHeight="1" thickTop="1" x14ac:dyDescent="0.25">
      <c r="A167" s="334" t="s">
        <v>203</v>
      </c>
      <c r="B167" s="163"/>
      <c r="C167" s="12" t="s">
        <v>16</v>
      </c>
      <c r="D167" s="48"/>
      <c r="E167" s="17">
        <f>D167*52</f>
        <v>0</v>
      </c>
    </row>
    <row r="168" spans="1:5" ht="18" customHeight="1" x14ac:dyDescent="0.25">
      <c r="A168" s="243" t="s">
        <v>18</v>
      </c>
      <c r="B168" s="165"/>
      <c r="C168" s="12" t="s">
        <v>16</v>
      </c>
      <c r="D168" s="48"/>
      <c r="E168" s="17">
        <f>D168*52</f>
        <v>0</v>
      </c>
    </row>
    <row r="169" spans="1:5" ht="18" customHeight="1" x14ac:dyDescent="0.25">
      <c r="A169" s="242" t="s">
        <v>206</v>
      </c>
      <c r="B169" s="179"/>
      <c r="C169" s="13" t="s">
        <v>20</v>
      </c>
      <c r="D169" s="48"/>
      <c r="E169" s="15">
        <f>D169*4</f>
        <v>0</v>
      </c>
    </row>
    <row r="170" spans="1:5" ht="18" customHeight="1" x14ac:dyDescent="0.25">
      <c r="A170" s="242" t="s">
        <v>240</v>
      </c>
      <c r="B170" s="179"/>
      <c r="C170" s="13" t="s">
        <v>16</v>
      </c>
      <c r="D170" s="48"/>
      <c r="E170" s="15">
        <f>D170*52</f>
        <v>0</v>
      </c>
    </row>
    <row r="171" spans="1:5" ht="18" customHeight="1" x14ac:dyDescent="0.25">
      <c r="A171" s="242" t="s">
        <v>241</v>
      </c>
      <c r="B171" s="179"/>
      <c r="C171" s="13" t="s">
        <v>16</v>
      </c>
      <c r="D171" s="48"/>
      <c r="E171" s="15">
        <f>D171*52</f>
        <v>0</v>
      </c>
    </row>
    <row r="172" spans="1:5" ht="18" customHeight="1" x14ac:dyDescent="0.25">
      <c r="A172" s="242" t="s">
        <v>242</v>
      </c>
      <c r="B172" s="179"/>
      <c r="C172" s="13" t="s">
        <v>20</v>
      </c>
      <c r="D172" s="48"/>
      <c r="E172" s="15">
        <f>D172*4</f>
        <v>0</v>
      </c>
    </row>
    <row r="173" spans="1:5" ht="18" customHeight="1" x14ac:dyDescent="0.25">
      <c r="A173" s="242" t="s">
        <v>204</v>
      </c>
      <c r="B173" s="179"/>
      <c r="C173" s="13" t="s">
        <v>16</v>
      </c>
      <c r="D173" s="48"/>
      <c r="E173" s="15">
        <f>D173*52</f>
        <v>0</v>
      </c>
    </row>
    <row r="174" spans="1:5" ht="18" customHeight="1" x14ac:dyDescent="0.25">
      <c r="A174" s="242" t="s">
        <v>207</v>
      </c>
      <c r="B174" s="179"/>
      <c r="C174" s="13" t="s">
        <v>16</v>
      </c>
      <c r="D174" s="48"/>
      <c r="E174" s="19">
        <f>D174*52</f>
        <v>0</v>
      </c>
    </row>
    <row r="175" spans="1:5" ht="18" customHeight="1" x14ac:dyDescent="0.25">
      <c r="A175" s="243" t="s">
        <v>243</v>
      </c>
      <c r="B175" s="165"/>
      <c r="C175" s="18" t="s">
        <v>20</v>
      </c>
      <c r="D175" s="48"/>
      <c r="E175" s="19">
        <f>D175*4</f>
        <v>0</v>
      </c>
    </row>
    <row r="176" spans="1:5" ht="18" customHeight="1" x14ac:dyDescent="0.25">
      <c r="A176" s="243" t="s">
        <v>202</v>
      </c>
      <c r="B176" s="165"/>
      <c r="C176" s="18" t="s">
        <v>16</v>
      </c>
      <c r="D176" s="48"/>
      <c r="E176" s="19">
        <f>D176*52</f>
        <v>0</v>
      </c>
    </row>
    <row r="177" spans="1:5" ht="18" customHeight="1" x14ac:dyDescent="0.25">
      <c r="A177" s="243" t="s">
        <v>208</v>
      </c>
      <c r="B177" s="165"/>
      <c r="C177" s="18" t="s">
        <v>20</v>
      </c>
      <c r="D177" s="48"/>
      <c r="E177" s="19">
        <f>D177*4</f>
        <v>0</v>
      </c>
    </row>
    <row r="178" spans="1:5" ht="18" customHeight="1" thickBot="1" x14ac:dyDescent="0.3">
      <c r="A178" s="295" t="s">
        <v>82</v>
      </c>
      <c r="B178" s="197"/>
      <c r="C178" s="14" t="s">
        <v>15</v>
      </c>
      <c r="D178" s="210"/>
      <c r="E178" s="301"/>
    </row>
    <row r="179" spans="1:5" ht="18" customHeight="1" thickTop="1" thickBot="1" x14ac:dyDescent="0.3">
      <c r="A179" s="302" t="s">
        <v>12</v>
      </c>
      <c r="B179" s="303"/>
      <c r="C179" s="304">
        <f>SUM(E167:E177)</f>
        <v>0</v>
      </c>
      <c r="D179" s="305"/>
      <c r="E179" s="306"/>
    </row>
    <row r="180" spans="1:5" ht="18" customHeight="1" thickTop="1" thickBot="1" x14ac:dyDescent="0.3">
      <c r="A180" s="3"/>
      <c r="B180" s="3"/>
      <c r="C180" s="3"/>
    </row>
    <row r="181" spans="1:5" ht="18" customHeight="1" thickBot="1" x14ac:dyDescent="0.3">
      <c r="A181" s="207" t="s">
        <v>13</v>
      </c>
      <c r="B181" s="208"/>
      <c r="C181" s="47"/>
    </row>
    <row r="182" spans="1:5" x14ac:dyDescent="0.25">
      <c r="A182" s="77"/>
      <c r="B182" s="77"/>
      <c r="C182" s="66"/>
    </row>
    <row r="183" spans="1:5" x14ac:dyDescent="0.25">
      <c r="A183" s="77"/>
      <c r="B183" s="77"/>
      <c r="C183" s="66"/>
    </row>
    <row r="184" spans="1:5" x14ac:dyDescent="0.25">
      <c r="A184" s="77"/>
      <c r="B184" s="77"/>
      <c r="C184" s="66"/>
    </row>
    <row r="185" spans="1:5" x14ac:dyDescent="0.25">
      <c r="A185" s="77"/>
      <c r="B185" s="77"/>
      <c r="C185" s="66"/>
    </row>
    <row r="186" spans="1:5" x14ac:dyDescent="0.25">
      <c r="A186" s="77"/>
      <c r="B186" s="77"/>
      <c r="C186" s="66"/>
    </row>
    <row r="187" spans="1:5" x14ac:dyDescent="0.25">
      <c r="A187" s="77"/>
      <c r="B187" s="77"/>
      <c r="C187" s="66"/>
    </row>
    <row r="188" spans="1:5" x14ac:dyDescent="0.25">
      <c r="A188" s="77"/>
      <c r="B188" s="77"/>
      <c r="C188" s="66"/>
    </row>
    <row r="189" spans="1:5" ht="18" x14ac:dyDescent="0.25">
      <c r="A189" s="75" t="s">
        <v>36</v>
      </c>
      <c r="B189" s="75"/>
      <c r="C189" s="75"/>
      <c r="D189" s="235"/>
      <c r="E189" s="235"/>
    </row>
    <row r="190" spans="1:5" ht="15.75" thickBot="1" x14ac:dyDescent="0.3">
      <c r="E190" s="21"/>
    </row>
    <row r="191" spans="1:5" x14ac:dyDescent="0.25">
      <c r="A191" s="44" t="s">
        <v>0</v>
      </c>
      <c r="B191" s="172" t="s">
        <v>43</v>
      </c>
      <c r="C191" s="173"/>
      <c r="D191" s="173"/>
      <c r="E191" s="174"/>
    </row>
    <row r="192" spans="1:5" ht="15.75" thickBot="1" x14ac:dyDescent="0.3">
      <c r="A192" s="23" t="s">
        <v>1</v>
      </c>
      <c r="B192" s="175" t="s">
        <v>136</v>
      </c>
      <c r="C192" s="257"/>
      <c r="D192" s="257"/>
      <c r="E192" s="177"/>
    </row>
    <row r="193" spans="1:5" ht="30" customHeight="1" thickBot="1" x14ac:dyDescent="0.3">
      <c r="A193" s="160" t="s">
        <v>2</v>
      </c>
      <c r="B193" s="161"/>
      <c r="C193" s="45" t="s">
        <v>3</v>
      </c>
      <c r="D193" s="36" t="s">
        <v>34</v>
      </c>
      <c r="E193" s="39" t="s">
        <v>35</v>
      </c>
    </row>
    <row r="194" spans="1:5" ht="18" customHeight="1" thickTop="1" x14ac:dyDescent="0.25">
      <c r="A194" s="162" t="s">
        <v>173</v>
      </c>
      <c r="B194" s="163"/>
      <c r="C194" s="10" t="s">
        <v>16</v>
      </c>
      <c r="D194" s="48"/>
      <c r="E194" s="26">
        <f>D194*52</f>
        <v>0</v>
      </c>
    </row>
    <row r="195" spans="1:5" ht="18" customHeight="1" x14ac:dyDescent="0.25">
      <c r="A195" s="164" t="s">
        <v>174</v>
      </c>
      <c r="B195" s="165"/>
      <c r="C195" s="11" t="s">
        <v>16</v>
      </c>
      <c r="D195" s="48"/>
      <c r="E195" s="24">
        <f>D195*52</f>
        <v>0</v>
      </c>
    </row>
    <row r="196" spans="1:5" ht="18" customHeight="1" x14ac:dyDescent="0.25">
      <c r="A196" s="178" t="s">
        <v>4</v>
      </c>
      <c r="B196" s="179"/>
      <c r="C196" s="11" t="s">
        <v>16</v>
      </c>
      <c r="D196" s="48"/>
      <c r="E196" s="24">
        <f>D196*52</f>
        <v>0</v>
      </c>
    </row>
    <row r="197" spans="1:5" ht="18" customHeight="1" x14ac:dyDescent="0.25">
      <c r="A197" s="178" t="s">
        <v>175</v>
      </c>
      <c r="B197" s="179"/>
      <c r="C197" s="11" t="s">
        <v>20</v>
      </c>
      <c r="D197" s="48"/>
      <c r="E197" s="24">
        <f>D197*4</f>
        <v>0</v>
      </c>
    </row>
    <row r="198" spans="1:5" ht="18" customHeight="1" x14ac:dyDescent="0.25">
      <c r="A198" s="178" t="s">
        <v>222</v>
      </c>
      <c r="B198" s="179"/>
      <c r="C198" s="11" t="s">
        <v>25</v>
      </c>
      <c r="D198" s="48"/>
      <c r="E198" s="24">
        <f>D198*2</f>
        <v>0</v>
      </c>
    </row>
    <row r="199" spans="1:5" ht="18" customHeight="1" x14ac:dyDescent="0.25">
      <c r="A199" s="178" t="s">
        <v>44</v>
      </c>
      <c r="B199" s="179"/>
      <c r="C199" s="11" t="s">
        <v>17</v>
      </c>
      <c r="D199" s="48"/>
      <c r="E199" s="24">
        <f>D199*12</f>
        <v>0</v>
      </c>
    </row>
    <row r="200" spans="1:5" ht="18" customHeight="1" x14ac:dyDescent="0.25">
      <c r="A200" s="178" t="s">
        <v>45</v>
      </c>
      <c r="B200" s="179"/>
      <c r="C200" s="11" t="s">
        <v>23</v>
      </c>
      <c r="D200" s="48"/>
      <c r="E200" s="29">
        <f>D200*12</f>
        <v>0</v>
      </c>
    </row>
    <row r="201" spans="1:5" ht="35.25" customHeight="1" thickBot="1" x14ac:dyDescent="0.3">
      <c r="A201" s="186" t="s">
        <v>46</v>
      </c>
      <c r="B201" s="187"/>
      <c r="C201" s="52" t="s">
        <v>15</v>
      </c>
      <c r="D201" s="210"/>
      <c r="E201" s="211"/>
    </row>
    <row r="202" spans="1:5" ht="18" customHeight="1" thickTop="1" thickBot="1" x14ac:dyDescent="0.3">
      <c r="A202" s="198" t="s">
        <v>12</v>
      </c>
      <c r="B202" s="199"/>
      <c r="C202" s="215">
        <f>SUM(E194:E200)</f>
        <v>0</v>
      </c>
      <c r="D202" s="216"/>
      <c r="E202" s="217"/>
    </row>
    <row r="203" spans="1:5" ht="18" customHeight="1" thickBot="1" x14ac:dyDescent="0.3">
      <c r="A203" s="42"/>
      <c r="B203" s="42"/>
      <c r="C203" s="74"/>
      <c r="D203" s="41"/>
      <c r="E203" s="41"/>
    </row>
    <row r="204" spans="1:5" ht="18" customHeight="1" thickBot="1" x14ac:dyDescent="0.3">
      <c r="A204" s="188" t="s">
        <v>29</v>
      </c>
      <c r="B204" s="189"/>
      <c r="C204" s="47"/>
      <c r="D204" s="46"/>
      <c r="E204" s="46"/>
    </row>
    <row r="205" spans="1:5" ht="18" customHeight="1" x14ac:dyDescent="0.25">
      <c r="A205" s="65"/>
      <c r="B205" s="65"/>
      <c r="C205" s="66"/>
      <c r="D205" s="46"/>
      <c r="E205" s="46"/>
    </row>
    <row r="206" spans="1:5" ht="18" customHeight="1" x14ac:dyDescent="0.25">
      <c r="A206" s="65"/>
      <c r="B206" s="65"/>
      <c r="C206" s="66"/>
      <c r="D206" s="46"/>
      <c r="E206" s="46"/>
    </row>
    <row r="207" spans="1:5" ht="18" customHeight="1" x14ac:dyDescent="0.25">
      <c r="A207" s="65"/>
      <c r="B207" s="65"/>
      <c r="C207" s="66"/>
      <c r="D207" s="46"/>
      <c r="E207" s="46"/>
    </row>
    <row r="208" spans="1:5" ht="18" customHeight="1" x14ac:dyDescent="0.25">
      <c r="A208" s="65"/>
      <c r="B208" s="65"/>
      <c r="C208" s="66"/>
      <c r="D208" s="46"/>
      <c r="E208" s="46"/>
    </row>
    <row r="209" spans="1:5" ht="18" customHeight="1" x14ac:dyDescent="0.25">
      <c r="A209" s="65"/>
      <c r="B209" s="65"/>
      <c r="C209" s="66"/>
      <c r="D209" s="46"/>
      <c r="E209" s="46"/>
    </row>
    <row r="210" spans="1:5" ht="18" customHeight="1" x14ac:dyDescent="0.25">
      <c r="A210" s="65"/>
      <c r="B210" s="65"/>
      <c r="C210" s="66"/>
      <c r="D210" s="46"/>
      <c r="E210" s="46"/>
    </row>
    <row r="211" spans="1:5" ht="18" customHeight="1" x14ac:dyDescent="0.25">
      <c r="A211" s="65"/>
      <c r="B211" s="65"/>
      <c r="C211" s="66"/>
      <c r="D211" s="46"/>
      <c r="E211" s="46"/>
    </row>
    <row r="212" spans="1:5" ht="18" customHeight="1" x14ac:dyDescent="0.25">
      <c r="A212" s="65"/>
      <c r="B212" s="65"/>
      <c r="C212" s="66"/>
      <c r="D212" s="46"/>
      <c r="E212" s="46"/>
    </row>
    <row r="213" spans="1:5" ht="18" customHeight="1" x14ac:dyDescent="0.25">
      <c r="A213" s="65"/>
      <c r="B213" s="65"/>
      <c r="C213" s="66"/>
      <c r="D213" s="46"/>
      <c r="E213" s="46"/>
    </row>
    <row r="214" spans="1:5" ht="18" customHeight="1" x14ac:dyDescent="0.25">
      <c r="A214" s="65"/>
      <c r="B214" s="65"/>
      <c r="C214" s="66"/>
      <c r="D214" s="46"/>
      <c r="E214" s="46"/>
    </row>
    <row r="215" spans="1:5" ht="18" customHeight="1" x14ac:dyDescent="0.25">
      <c r="A215" s="134" t="s">
        <v>36</v>
      </c>
      <c r="B215" s="134"/>
      <c r="C215" s="134"/>
      <c r="D215" s="235"/>
      <c r="E215" s="235"/>
    </row>
    <row r="216" spans="1:5" ht="18" customHeight="1" thickBot="1" x14ac:dyDescent="0.3"/>
    <row r="217" spans="1:5" ht="18" customHeight="1" thickTop="1" x14ac:dyDescent="0.25">
      <c r="A217" s="2" t="s">
        <v>0</v>
      </c>
      <c r="B217" s="212" t="s">
        <v>247</v>
      </c>
      <c r="C217" s="213"/>
      <c r="D217" s="213"/>
      <c r="E217" s="239"/>
    </row>
    <row r="218" spans="1:5" ht="18" customHeight="1" thickBot="1" x14ac:dyDescent="0.3">
      <c r="A218" s="16" t="s">
        <v>1</v>
      </c>
      <c r="B218" s="220" t="s">
        <v>137</v>
      </c>
      <c r="C218" s="221"/>
      <c r="D218" s="221"/>
      <c r="E218" s="222"/>
    </row>
    <row r="219" spans="1:5" ht="38.25" customHeight="1" thickBot="1" x14ac:dyDescent="0.3">
      <c r="A219" s="234" t="s">
        <v>2</v>
      </c>
      <c r="B219" s="161"/>
      <c r="C219" s="35" t="s">
        <v>3</v>
      </c>
      <c r="D219" s="109" t="s">
        <v>34</v>
      </c>
      <c r="E219" s="40" t="s">
        <v>35</v>
      </c>
    </row>
    <row r="220" spans="1:5" ht="18" customHeight="1" thickTop="1" x14ac:dyDescent="0.25">
      <c r="A220" s="229" t="s">
        <v>269</v>
      </c>
      <c r="B220" s="201"/>
      <c r="C220" s="138" t="s">
        <v>70</v>
      </c>
      <c r="D220" s="48"/>
      <c r="E220" s="17">
        <f>D220*52</f>
        <v>0</v>
      </c>
    </row>
    <row r="221" spans="1:5" ht="18" customHeight="1" x14ac:dyDescent="0.25">
      <c r="A221" s="253" t="s">
        <v>270</v>
      </c>
      <c r="B221" s="203"/>
      <c r="C221" s="139" t="s">
        <v>16</v>
      </c>
      <c r="D221" s="48"/>
      <c r="E221" s="17">
        <f>D221*52</f>
        <v>0</v>
      </c>
    </row>
    <row r="222" spans="1:5" ht="18" customHeight="1" x14ac:dyDescent="0.25">
      <c r="A222" s="253" t="s">
        <v>271</v>
      </c>
      <c r="B222" s="203"/>
      <c r="C222" s="139" t="s">
        <v>20</v>
      </c>
      <c r="D222" s="48"/>
      <c r="E222" s="15">
        <f>D222*4</f>
        <v>0</v>
      </c>
    </row>
    <row r="223" spans="1:5" ht="18" customHeight="1" x14ac:dyDescent="0.25">
      <c r="A223" s="254" t="s">
        <v>248</v>
      </c>
      <c r="B223" s="203"/>
      <c r="C223" s="140" t="s">
        <v>20</v>
      </c>
      <c r="D223" s="48"/>
      <c r="E223" s="15">
        <f>D223*4</f>
        <v>0</v>
      </c>
    </row>
    <row r="224" spans="1:5" ht="18" customHeight="1" x14ac:dyDescent="0.25">
      <c r="A224" s="253" t="s">
        <v>272</v>
      </c>
      <c r="B224" s="203"/>
      <c r="C224" s="140" t="s">
        <v>19</v>
      </c>
      <c r="D224" s="48"/>
      <c r="E224" s="15">
        <f>D224*1</f>
        <v>0</v>
      </c>
    </row>
    <row r="225" spans="1:5" ht="18" customHeight="1" x14ac:dyDescent="0.25">
      <c r="A225" s="350" t="s">
        <v>249</v>
      </c>
      <c r="B225" s="205"/>
      <c r="C225" s="139" t="s">
        <v>19</v>
      </c>
      <c r="D225" s="48"/>
      <c r="E225" s="15">
        <f>D225*1</f>
        <v>0</v>
      </c>
    </row>
    <row r="226" spans="1:5" ht="18" customHeight="1" x14ac:dyDescent="0.25">
      <c r="A226" s="223" t="s">
        <v>250</v>
      </c>
      <c r="B226" s="224"/>
      <c r="C226" s="141" t="s">
        <v>16</v>
      </c>
      <c r="D226" s="48"/>
      <c r="E226" s="15">
        <f>D226*52</f>
        <v>0</v>
      </c>
    </row>
    <row r="227" spans="1:5" ht="18" customHeight="1" x14ac:dyDescent="0.25">
      <c r="A227" s="223" t="s">
        <v>251</v>
      </c>
      <c r="B227" s="224"/>
      <c r="C227" s="142" t="s">
        <v>256</v>
      </c>
      <c r="D227" s="48"/>
      <c r="E227" s="19">
        <f>D227*4</f>
        <v>0</v>
      </c>
    </row>
    <row r="228" spans="1:5" ht="18" customHeight="1" x14ac:dyDescent="0.25">
      <c r="A228" s="223" t="s">
        <v>252</v>
      </c>
      <c r="B228" s="224"/>
      <c r="C228" s="142" t="s">
        <v>20</v>
      </c>
      <c r="D228" s="48"/>
      <c r="E228" s="19">
        <f>D228*4</f>
        <v>0</v>
      </c>
    </row>
    <row r="229" spans="1:5" ht="18" customHeight="1" x14ac:dyDescent="0.25">
      <c r="A229" s="223" t="s">
        <v>253</v>
      </c>
      <c r="B229" s="224"/>
      <c r="C229" s="142" t="s">
        <v>25</v>
      </c>
      <c r="D229" s="48"/>
      <c r="E229" s="19">
        <f>D229*2</f>
        <v>0</v>
      </c>
    </row>
    <row r="230" spans="1:5" ht="44.25" customHeight="1" x14ac:dyDescent="0.25">
      <c r="A230" s="225" t="s">
        <v>254</v>
      </c>
      <c r="B230" s="226"/>
      <c r="C230" s="143" t="s">
        <v>257</v>
      </c>
      <c r="D230" s="48"/>
      <c r="E230" s="19">
        <f>D230*2</f>
        <v>0</v>
      </c>
    </row>
    <row r="231" spans="1:5" ht="18" customHeight="1" thickBot="1" x14ac:dyDescent="0.3">
      <c r="A231" s="227" t="s">
        <v>255</v>
      </c>
      <c r="B231" s="228"/>
      <c r="C231" s="14" t="s">
        <v>15</v>
      </c>
      <c r="D231" s="210"/>
      <c r="E231" s="301"/>
    </row>
    <row r="232" spans="1:5" ht="18" customHeight="1" thickTop="1" thickBot="1" x14ac:dyDescent="0.3">
      <c r="A232" s="302" t="s">
        <v>12</v>
      </c>
      <c r="B232" s="303"/>
      <c r="C232" s="304">
        <f>SUM(E220:E230)</f>
        <v>0</v>
      </c>
      <c r="D232" s="305"/>
      <c r="E232" s="306"/>
    </row>
    <row r="233" spans="1:5" ht="18" customHeight="1" thickTop="1" thickBot="1" x14ac:dyDescent="0.3">
      <c r="A233" s="3"/>
      <c r="B233" s="3"/>
      <c r="C233" s="3"/>
    </row>
    <row r="234" spans="1:5" ht="18" customHeight="1" thickBot="1" x14ac:dyDescent="0.3">
      <c r="A234" s="207" t="s">
        <v>13</v>
      </c>
      <c r="B234" s="208"/>
      <c r="C234" s="47"/>
    </row>
    <row r="235" spans="1:5" x14ac:dyDescent="0.25">
      <c r="A235" s="77"/>
      <c r="B235" s="77"/>
      <c r="C235" s="66"/>
    </row>
    <row r="236" spans="1:5" x14ac:dyDescent="0.25">
      <c r="A236" s="77"/>
      <c r="B236" s="77"/>
      <c r="C236" s="66"/>
    </row>
    <row r="237" spans="1:5" x14ac:dyDescent="0.25">
      <c r="A237" s="77"/>
      <c r="B237" s="77"/>
      <c r="C237" s="66"/>
    </row>
    <row r="238" spans="1:5" x14ac:dyDescent="0.25">
      <c r="A238" s="77"/>
      <c r="B238" s="77"/>
      <c r="C238" s="66"/>
    </row>
    <row r="239" spans="1:5" x14ac:dyDescent="0.25">
      <c r="A239" s="77"/>
      <c r="B239" s="77"/>
      <c r="C239" s="66"/>
    </row>
    <row r="240" spans="1:5" x14ac:dyDescent="0.25">
      <c r="A240" s="77"/>
      <c r="B240" s="77"/>
      <c r="C240" s="66"/>
    </row>
    <row r="241" spans="1:5" x14ac:dyDescent="0.25">
      <c r="A241" s="77"/>
      <c r="B241" s="77"/>
      <c r="C241" s="66"/>
    </row>
    <row r="242" spans="1:5" ht="15.75" customHeight="1" x14ac:dyDescent="0.25">
      <c r="A242" s="75" t="s">
        <v>36</v>
      </c>
      <c r="B242" s="75"/>
      <c r="C242" s="75"/>
      <c r="D242" s="235"/>
      <c r="E242" s="235"/>
    </row>
    <row r="243" spans="1:5" ht="15.75" thickBot="1" x14ac:dyDescent="0.3">
      <c r="E243" s="21"/>
    </row>
    <row r="244" spans="1:5" x14ac:dyDescent="0.25">
      <c r="A244" s="44" t="s">
        <v>0</v>
      </c>
      <c r="B244" s="172" t="s">
        <v>73</v>
      </c>
      <c r="C244" s="173"/>
      <c r="D244" s="173"/>
      <c r="E244" s="174"/>
    </row>
    <row r="245" spans="1:5" ht="15.75" thickBot="1" x14ac:dyDescent="0.3">
      <c r="A245" s="23" t="s">
        <v>1</v>
      </c>
      <c r="B245" s="175" t="s">
        <v>137</v>
      </c>
      <c r="C245" s="257"/>
      <c r="D245" s="257"/>
      <c r="E245" s="177"/>
    </row>
    <row r="246" spans="1:5" ht="34.5" customHeight="1" thickBot="1" x14ac:dyDescent="0.3">
      <c r="A246" s="160" t="s">
        <v>2</v>
      </c>
      <c r="B246" s="161"/>
      <c r="C246" s="45" t="s">
        <v>3</v>
      </c>
      <c r="D246" s="36" t="s">
        <v>34</v>
      </c>
      <c r="E246" s="39" t="s">
        <v>35</v>
      </c>
    </row>
    <row r="247" spans="1:5" ht="18" customHeight="1" thickTop="1" x14ac:dyDescent="0.25">
      <c r="A247" s="162" t="s">
        <v>176</v>
      </c>
      <c r="B247" s="163"/>
      <c r="C247" s="10" t="s">
        <v>16</v>
      </c>
      <c r="D247" s="48"/>
      <c r="E247" s="54">
        <f>D247*52</f>
        <v>0</v>
      </c>
    </row>
    <row r="248" spans="1:5" ht="18" customHeight="1" x14ac:dyDescent="0.25">
      <c r="A248" s="164" t="s">
        <v>177</v>
      </c>
      <c r="B248" s="165"/>
      <c r="C248" s="11" t="s">
        <v>16</v>
      </c>
      <c r="D248" s="48"/>
      <c r="E248" s="56">
        <f>D248*52</f>
        <v>0</v>
      </c>
    </row>
    <row r="249" spans="1:5" ht="18" customHeight="1" x14ac:dyDescent="0.25">
      <c r="A249" s="178" t="s">
        <v>77</v>
      </c>
      <c r="B249" s="179"/>
      <c r="C249" s="11" t="s">
        <v>16</v>
      </c>
      <c r="D249" s="48"/>
      <c r="E249" s="26">
        <f>D249*52</f>
        <v>0</v>
      </c>
    </row>
    <row r="250" spans="1:5" ht="18" customHeight="1" x14ac:dyDescent="0.25">
      <c r="A250" s="178" t="s">
        <v>179</v>
      </c>
      <c r="B250" s="179"/>
      <c r="C250" s="11" t="s">
        <v>30</v>
      </c>
      <c r="D250" s="48"/>
      <c r="E250" s="24">
        <f>D250*24</f>
        <v>0</v>
      </c>
    </row>
    <row r="251" spans="1:5" ht="18" customHeight="1" x14ac:dyDescent="0.25">
      <c r="A251" s="178" t="s">
        <v>223</v>
      </c>
      <c r="B251" s="179"/>
      <c r="C251" s="11" t="s">
        <v>74</v>
      </c>
      <c r="D251" s="48"/>
      <c r="E251" s="24">
        <f>D251*3</f>
        <v>0</v>
      </c>
    </row>
    <row r="252" spans="1:5" ht="18" customHeight="1" x14ac:dyDescent="0.25">
      <c r="A252" s="178" t="s">
        <v>78</v>
      </c>
      <c r="B252" s="179"/>
      <c r="C252" s="11" t="s">
        <v>25</v>
      </c>
      <c r="D252" s="48"/>
      <c r="E252" s="24">
        <f>D252*2</f>
        <v>0</v>
      </c>
    </row>
    <row r="253" spans="1:5" ht="18" customHeight="1" x14ac:dyDescent="0.25">
      <c r="A253" s="164" t="s">
        <v>178</v>
      </c>
      <c r="B253" s="165"/>
      <c r="C253" s="18" t="s">
        <v>16</v>
      </c>
      <c r="D253" s="48"/>
      <c r="E253" s="24">
        <f>D253*52</f>
        <v>0</v>
      </c>
    </row>
    <row r="254" spans="1:5" ht="18" customHeight="1" thickBot="1" x14ac:dyDescent="0.3">
      <c r="A254" s="196" t="s">
        <v>79</v>
      </c>
      <c r="B254" s="197"/>
      <c r="C254" s="52" t="s">
        <v>15</v>
      </c>
      <c r="D254" s="210"/>
      <c r="E254" s="211"/>
    </row>
    <row r="255" spans="1:5" ht="18" customHeight="1" thickTop="1" thickBot="1" x14ac:dyDescent="0.3">
      <c r="A255" s="198" t="s">
        <v>12</v>
      </c>
      <c r="B255" s="199"/>
      <c r="C255" s="215">
        <f>SUM(E247:E253)</f>
        <v>0</v>
      </c>
      <c r="D255" s="216"/>
      <c r="E255" s="217"/>
    </row>
    <row r="256" spans="1:5" ht="18" customHeight="1" thickBot="1" x14ac:dyDescent="0.3">
      <c r="A256" s="42"/>
      <c r="B256" s="42"/>
      <c r="C256" s="74"/>
      <c r="D256" s="41"/>
      <c r="E256" s="41"/>
    </row>
    <row r="257" spans="1:5" ht="18" customHeight="1" thickBot="1" x14ac:dyDescent="0.3">
      <c r="A257" s="188" t="s">
        <v>29</v>
      </c>
      <c r="B257" s="189"/>
      <c r="C257" s="47"/>
      <c r="D257" s="46"/>
      <c r="E257" s="46"/>
    </row>
    <row r="258" spans="1:5" ht="18" customHeight="1" x14ac:dyDescent="0.25">
      <c r="A258" s="77"/>
      <c r="B258" s="77"/>
      <c r="C258" s="66"/>
    </row>
    <row r="259" spans="1:5" x14ac:dyDescent="0.25">
      <c r="A259" s="77"/>
      <c r="B259" s="77"/>
      <c r="C259" s="66"/>
    </row>
    <row r="260" spans="1:5" x14ac:dyDescent="0.25">
      <c r="A260" s="77"/>
      <c r="B260" s="77"/>
      <c r="C260" s="66"/>
    </row>
    <row r="261" spans="1:5" x14ac:dyDescent="0.25">
      <c r="A261" s="77"/>
      <c r="B261" s="77"/>
      <c r="C261" s="66"/>
    </row>
    <row r="262" spans="1:5" x14ac:dyDescent="0.25">
      <c r="A262" s="77"/>
      <c r="B262" s="77"/>
      <c r="C262" s="66"/>
    </row>
    <row r="263" spans="1:5" x14ac:dyDescent="0.25">
      <c r="A263" s="77"/>
      <c r="B263" s="77"/>
      <c r="C263" s="66"/>
    </row>
    <row r="264" spans="1:5" x14ac:dyDescent="0.25">
      <c r="A264" s="78"/>
      <c r="B264" s="78"/>
      <c r="C264" s="66"/>
      <c r="D264" s="70"/>
    </row>
    <row r="265" spans="1:5" x14ac:dyDescent="0.25">
      <c r="A265" s="78"/>
      <c r="B265" s="78"/>
      <c r="C265" s="66"/>
      <c r="D265" s="70"/>
    </row>
    <row r="266" spans="1:5" x14ac:dyDescent="0.25">
      <c r="A266" s="78"/>
      <c r="B266" s="78"/>
      <c r="C266" s="66"/>
      <c r="D266" s="70"/>
    </row>
    <row r="267" spans="1:5" x14ac:dyDescent="0.25">
      <c r="A267" s="78"/>
      <c r="B267" s="78"/>
      <c r="C267" s="66"/>
      <c r="D267" s="79"/>
      <c r="E267" s="73"/>
    </row>
    <row r="268" spans="1:5" x14ac:dyDescent="0.25">
      <c r="A268" s="78"/>
      <c r="B268" s="78"/>
      <c r="C268" s="66"/>
      <c r="D268" s="79"/>
      <c r="E268" s="73"/>
    </row>
    <row r="269" spans="1:5" x14ac:dyDescent="0.25">
      <c r="A269" s="78"/>
      <c r="B269" s="78"/>
      <c r="C269" s="66"/>
      <c r="D269" s="79"/>
      <c r="E269" s="73"/>
    </row>
    <row r="270" spans="1:5" x14ac:dyDescent="0.25">
      <c r="A270" s="80"/>
      <c r="B270" s="80"/>
      <c r="C270" s="80"/>
      <c r="D270" s="70"/>
      <c r="E270" s="73"/>
    </row>
    <row r="271" spans="1:5" ht="18" x14ac:dyDescent="0.25">
      <c r="A271" s="75" t="s">
        <v>36</v>
      </c>
      <c r="B271" s="75"/>
      <c r="C271" s="75"/>
      <c r="D271" s="235"/>
      <c r="E271" s="235"/>
    </row>
    <row r="272" spans="1:5" ht="15.75" thickBot="1" x14ac:dyDescent="0.3">
      <c r="E272" s="21"/>
    </row>
    <row r="273" spans="1:5" x14ac:dyDescent="0.25">
      <c r="A273" s="44" t="s">
        <v>0</v>
      </c>
      <c r="B273" s="172" t="s">
        <v>116</v>
      </c>
      <c r="C273" s="173"/>
      <c r="D273" s="173"/>
      <c r="E273" s="174"/>
    </row>
    <row r="274" spans="1:5" ht="15.75" thickBot="1" x14ac:dyDescent="0.3">
      <c r="A274" s="23" t="s">
        <v>1</v>
      </c>
      <c r="B274" s="296" t="s">
        <v>138</v>
      </c>
      <c r="C274" s="297"/>
      <c r="D274" s="297"/>
      <c r="E274" s="298"/>
    </row>
    <row r="275" spans="1:5" ht="33.75" customHeight="1" thickBot="1" x14ac:dyDescent="0.3">
      <c r="A275" s="160" t="s">
        <v>2</v>
      </c>
      <c r="B275" s="161"/>
      <c r="C275" s="45" t="s">
        <v>3</v>
      </c>
      <c r="D275" s="36" t="s">
        <v>34</v>
      </c>
      <c r="E275" s="39" t="s">
        <v>35</v>
      </c>
    </row>
    <row r="276" spans="1:5" ht="18" customHeight="1" thickTop="1" x14ac:dyDescent="0.25">
      <c r="A276" s="299" t="s">
        <v>160</v>
      </c>
      <c r="B276" s="300"/>
      <c r="C276" s="10" t="s">
        <v>16</v>
      </c>
      <c r="D276" s="48"/>
      <c r="E276" s="26">
        <f>D276*52</f>
        <v>0</v>
      </c>
    </row>
    <row r="277" spans="1:5" ht="18" customHeight="1" x14ac:dyDescent="0.25">
      <c r="A277" s="164" t="s">
        <v>161</v>
      </c>
      <c r="B277" s="165"/>
      <c r="C277" s="11" t="s">
        <v>16</v>
      </c>
      <c r="D277" s="48"/>
      <c r="E277" s="26">
        <f>D277*52</f>
        <v>0</v>
      </c>
    </row>
    <row r="278" spans="1:5" ht="18" customHeight="1" x14ac:dyDescent="0.25">
      <c r="A278" s="164" t="s">
        <v>4</v>
      </c>
      <c r="B278" s="165"/>
      <c r="C278" s="11" t="s">
        <v>30</v>
      </c>
      <c r="D278" s="48"/>
      <c r="E278" s="24">
        <f>D278*24</f>
        <v>0</v>
      </c>
    </row>
    <row r="279" spans="1:5" ht="18" customHeight="1" x14ac:dyDescent="0.25">
      <c r="A279" s="178" t="s">
        <v>224</v>
      </c>
      <c r="B279" s="179"/>
      <c r="C279" s="11" t="s">
        <v>20</v>
      </c>
      <c r="D279" s="48"/>
      <c r="E279" s="24">
        <f>D279*4</f>
        <v>0</v>
      </c>
    </row>
    <row r="280" spans="1:5" ht="18" customHeight="1" x14ac:dyDescent="0.25">
      <c r="A280" s="178" t="s">
        <v>5</v>
      </c>
      <c r="B280" s="179"/>
      <c r="C280" s="11" t="s">
        <v>17</v>
      </c>
      <c r="D280" s="48"/>
      <c r="E280" s="24">
        <f>D280*12</f>
        <v>0</v>
      </c>
    </row>
    <row r="281" spans="1:5" ht="18" customHeight="1" x14ac:dyDescent="0.25">
      <c r="A281" s="178" t="s">
        <v>245</v>
      </c>
      <c r="B281" s="179"/>
      <c r="C281" s="11" t="s">
        <v>117</v>
      </c>
      <c r="D281" s="48"/>
      <c r="E281" s="24">
        <f>D281*52</f>
        <v>0</v>
      </c>
    </row>
    <row r="282" spans="1:5" ht="18" customHeight="1" x14ac:dyDescent="0.25">
      <c r="A282" s="178" t="s">
        <v>244</v>
      </c>
      <c r="B282" s="179"/>
      <c r="C282" s="11" t="s">
        <v>16</v>
      </c>
      <c r="D282" s="48"/>
      <c r="E282" s="29">
        <f>D282*52</f>
        <v>0</v>
      </c>
    </row>
    <row r="283" spans="1:5" ht="18" customHeight="1" x14ac:dyDescent="0.25">
      <c r="A283" s="293" t="s">
        <v>31</v>
      </c>
      <c r="B283" s="294"/>
      <c r="C283" s="11" t="s">
        <v>20</v>
      </c>
      <c r="D283" s="48"/>
      <c r="E283" s="29">
        <f>D283*4</f>
        <v>0</v>
      </c>
    </row>
    <row r="284" spans="1:5" ht="18" customHeight="1" x14ac:dyDescent="0.25">
      <c r="A284" s="178" t="s">
        <v>32</v>
      </c>
      <c r="B284" s="179"/>
      <c r="C284" s="11" t="s">
        <v>30</v>
      </c>
      <c r="D284" s="48"/>
      <c r="E284" s="29">
        <f>D284*24</f>
        <v>0</v>
      </c>
    </row>
    <row r="285" spans="1:5" ht="18" customHeight="1" x14ac:dyDescent="0.25">
      <c r="A285" s="178" t="s">
        <v>33</v>
      </c>
      <c r="B285" s="179"/>
      <c r="C285" s="11" t="s">
        <v>25</v>
      </c>
      <c r="D285" s="48"/>
      <c r="E285" s="29">
        <f>D285*2</f>
        <v>0</v>
      </c>
    </row>
    <row r="286" spans="1:5" ht="18" customHeight="1" thickBot="1" x14ac:dyDescent="0.3">
      <c r="A286" s="196" t="s">
        <v>83</v>
      </c>
      <c r="B286" s="197"/>
      <c r="C286" s="14" t="s">
        <v>15</v>
      </c>
      <c r="D286" s="210"/>
      <c r="E286" s="211"/>
    </row>
    <row r="287" spans="1:5" ht="18" customHeight="1" thickTop="1" thickBot="1" x14ac:dyDescent="0.3">
      <c r="A287" s="198" t="s">
        <v>12</v>
      </c>
      <c r="B287" s="199"/>
      <c r="C287" s="215">
        <f>SUM(E276:E285)</f>
        <v>0</v>
      </c>
      <c r="D287" s="216"/>
      <c r="E287" s="217"/>
    </row>
    <row r="288" spans="1:5" ht="18" customHeight="1" thickBot="1" x14ac:dyDescent="0.3">
      <c r="A288" s="42"/>
      <c r="B288" s="42"/>
      <c r="C288" s="41"/>
      <c r="D288" s="41"/>
      <c r="E288" s="41"/>
    </row>
    <row r="289" spans="1:5" ht="18" customHeight="1" thickBot="1" x14ac:dyDescent="0.3">
      <c r="A289" s="188" t="s">
        <v>29</v>
      </c>
      <c r="B289" s="307"/>
      <c r="C289" s="47"/>
      <c r="D289" s="46"/>
      <c r="E289" s="46"/>
    </row>
    <row r="290" spans="1:5" x14ac:dyDescent="0.25">
      <c r="A290" s="3"/>
      <c r="B290" s="3"/>
      <c r="C290" s="8"/>
      <c r="D290" s="8"/>
      <c r="E290" s="8"/>
    </row>
    <row r="291" spans="1:5" ht="15" customHeight="1" x14ac:dyDescent="0.25">
      <c r="A291" s="3"/>
      <c r="B291" s="3"/>
      <c r="C291" s="3"/>
    </row>
    <row r="292" spans="1:5" x14ac:dyDescent="0.25">
      <c r="A292" s="3"/>
      <c r="B292" s="3"/>
      <c r="C292" s="3"/>
    </row>
    <row r="293" spans="1:5" x14ac:dyDescent="0.25">
      <c r="A293" s="3"/>
      <c r="B293" s="3"/>
      <c r="C293" s="3"/>
    </row>
    <row r="294" spans="1:5" x14ac:dyDescent="0.25">
      <c r="A294" s="3"/>
      <c r="B294" s="3"/>
      <c r="C294" s="3"/>
    </row>
    <row r="295" spans="1:5" ht="14.25" customHeight="1" x14ac:dyDescent="0.25">
      <c r="A295" s="3"/>
      <c r="B295" s="3"/>
      <c r="C295" s="3"/>
    </row>
    <row r="296" spans="1:5" ht="14.25" customHeight="1" x14ac:dyDescent="0.25">
      <c r="A296" s="3"/>
      <c r="B296" s="3"/>
      <c r="C296" s="3"/>
    </row>
    <row r="297" spans="1:5" x14ac:dyDescent="0.25">
      <c r="A297" s="3"/>
      <c r="B297" s="3"/>
      <c r="C297" s="3"/>
    </row>
    <row r="298" spans="1:5" ht="15.75" customHeight="1" x14ac:dyDescent="0.25">
      <c r="A298" s="3"/>
      <c r="B298" s="3"/>
      <c r="C298" s="3"/>
    </row>
    <row r="299" spans="1:5" ht="18" x14ac:dyDescent="0.25">
      <c r="A299" s="75" t="s">
        <v>36</v>
      </c>
      <c r="B299" s="75"/>
      <c r="C299" s="75"/>
      <c r="D299" s="235"/>
      <c r="E299" s="235"/>
    </row>
    <row r="300" spans="1:5" ht="15.75" thickBot="1" x14ac:dyDescent="0.3">
      <c r="E300" s="9"/>
    </row>
    <row r="301" spans="1:5" ht="15.75" customHeight="1" x14ac:dyDescent="0.25">
      <c r="A301" s="44" t="s">
        <v>0</v>
      </c>
      <c r="B301" s="172" t="s">
        <v>7</v>
      </c>
      <c r="C301" s="173"/>
      <c r="D301" s="173"/>
      <c r="E301" s="174"/>
    </row>
    <row r="302" spans="1:5" ht="15.75" thickBot="1" x14ac:dyDescent="0.3">
      <c r="A302" s="23" t="s">
        <v>1</v>
      </c>
      <c r="B302" s="175" t="s">
        <v>138</v>
      </c>
      <c r="C302" s="257"/>
      <c r="D302" s="257"/>
      <c r="E302" s="177"/>
    </row>
    <row r="303" spans="1:5" ht="32.25" customHeight="1" thickBot="1" x14ac:dyDescent="0.3">
      <c r="A303" s="160" t="s">
        <v>2</v>
      </c>
      <c r="B303" s="161"/>
      <c r="C303" s="45" t="s">
        <v>3</v>
      </c>
      <c r="D303" s="36" t="s">
        <v>34</v>
      </c>
      <c r="E303" s="39" t="s">
        <v>35</v>
      </c>
    </row>
    <row r="304" spans="1:5" ht="18" customHeight="1" thickTop="1" x14ac:dyDescent="0.25">
      <c r="A304" s="162" t="s">
        <v>162</v>
      </c>
      <c r="B304" s="163"/>
      <c r="C304" s="10" t="s">
        <v>16</v>
      </c>
      <c r="D304" s="48"/>
      <c r="E304" s="26">
        <f>D304*52</f>
        <v>0</v>
      </c>
    </row>
    <row r="305" spans="1:5" ht="18" customHeight="1" x14ac:dyDescent="0.25">
      <c r="A305" s="164" t="s">
        <v>163</v>
      </c>
      <c r="B305" s="165"/>
      <c r="C305" s="11" t="s">
        <v>16</v>
      </c>
      <c r="D305" s="48"/>
      <c r="E305" s="26">
        <f>D305*52</f>
        <v>0</v>
      </c>
    </row>
    <row r="306" spans="1:5" ht="18" customHeight="1" x14ac:dyDescent="0.25">
      <c r="A306" s="178" t="s">
        <v>4</v>
      </c>
      <c r="B306" s="179"/>
      <c r="C306" s="11" t="s">
        <v>30</v>
      </c>
      <c r="D306" s="48"/>
      <c r="E306" s="24">
        <f>D306*24</f>
        <v>0</v>
      </c>
    </row>
    <row r="307" spans="1:5" ht="18" customHeight="1" x14ac:dyDescent="0.25">
      <c r="A307" s="178" t="s">
        <v>225</v>
      </c>
      <c r="B307" s="179"/>
      <c r="C307" s="11" t="s">
        <v>20</v>
      </c>
      <c r="D307" s="48"/>
      <c r="E307" s="24">
        <f>D307*4</f>
        <v>0</v>
      </c>
    </row>
    <row r="308" spans="1:5" ht="18" customHeight="1" x14ac:dyDescent="0.25">
      <c r="A308" s="178" t="s">
        <v>5</v>
      </c>
      <c r="B308" s="179"/>
      <c r="C308" s="11" t="s">
        <v>17</v>
      </c>
      <c r="D308" s="48"/>
      <c r="E308" s="24">
        <f>D308*12</f>
        <v>0</v>
      </c>
    </row>
    <row r="309" spans="1:5" ht="18" customHeight="1" x14ac:dyDescent="0.25">
      <c r="A309" s="178" t="s">
        <v>164</v>
      </c>
      <c r="B309" s="179"/>
      <c r="C309" s="11" t="s">
        <v>16</v>
      </c>
      <c r="D309" s="48"/>
      <c r="E309" s="24">
        <f>D309*52</f>
        <v>0</v>
      </c>
    </row>
    <row r="310" spans="1:5" ht="18" customHeight="1" x14ac:dyDescent="0.25">
      <c r="A310" s="178" t="s">
        <v>165</v>
      </c>
      <c r="B310" s="179"/>
      <c r="C310" s="11" t="s">
        <v>16</v>
      </c>
      <c r="D310" s="48"/>
      <c r="E310" s="29">
        <f>D310*52</f>
        <v>0</v>
      </c>
    </row>
    <row r="311" spans="1:5" ht="18" customHeight="1" x14ac:dyDescent="0.25">
      <c r="A311" s="178" t="s">
        <v>31</v>
      </c>
      <c r="B311" s="179"/>
      <c r="C311" s="11" t="s">
        <v>20</v>
      </c>
      <c r="D311" s="48"/>
      <c r="E311" s="29">
        <f>D311*4</f>
        <v>0</v>
      </c>
    </row>
    <row r="312" spans="1:5" ht="18" customHeight="1" x14ac:dyDescent="0.25">
      <c r="A312" s="178" t="s">
        <v>32</v>
      </c>
      <c r="B312" s="179"/>
      <c r="C312" s="11" t="s">
        <v>30</v>
      </c>
      <c r="D312" s="48"/>
      <c r="E312" s="29">
        <f>D312*24</f>
        <v>0</v>
      </c>
    </row>
    <row r="313" spans="1:5" ht="18" customHeight="1" x14ac:dyDescent="0.25">
      <c r="A313" s="178" t="s">
        <v>33</v>
      </c>
      <c r="B313" s="179"/>
      <c r="C313" s="11" t="s">
        <v>25</v>
      </c>
      <c r="D313" s="48"/>
      <c r="E313" s="29">
        <f>D313*2</f>
        <v>0</v>
      </c>
    </row>
    <row r="314" spans="1:5" ht="18" customHeight="1" thickBot="1" x14ac:dyDescent="0.3">
      <c r="A314" s="196" t="s">
        <v>83</v>
      </c>
      <c r="B314" s="197"/>
      <c r="C314" s="14" t="s">
        <v>15</v>
      </c>
      <c r="D314" s="210"/>
      <c r="E314" s="211"/>
    </row>
    <row r="315" spans="1:5" ht="18" customHeight="1" thickTop="1" thickBot="1" x14ac:dyDescent="0.3">
      <c r="A315" s="198" t="s">
        <v>12</v>
      </c>
      <c r="B315" s="199"/>
      <c r="C315" s="215">
        <f>SUM(E304:E313)</f>
        <v>0</v>
      </c>
      <c r="D315" s="216"/>
      <c r="E315" s="217"/>
    </row>
    <row r="316" spans="1:5" ht="18" customHeight="1" thickBot="1" x14ac:dyDescent="0.3">
      <c r="A316" s="42"/>
      <c r="B316" s="42"/>
      <c r="C316" s="41"/>
      <c r="D316" s="41"/>
      <c r="E316" s="41"/>
    </row>
    <row r="317" spans="1:5" ht="18" customHeight="1" thickBot="1" x14ac:dyDescent="0.3">
      <c r="A317" s="188" t="s">
        <v>29</v>
      </c>
      <c r="B317" s="307"/>
      <c r="C317" s="47"/>
      <c r="D317" s="46"/>
      <c r="E317" s="46"/>
    </row>
    <row r="318" spans="1:5" x14ac:dyDescent="0.25">
      <c r="A318" s="3"/>
      <c r="B318" s="3"/>
      <c r="C318" s="8"/>
      <c r="D318" s="8"/>
      <c r="E318" s="8"/>
    </row>
    <row r="319" spans="1:5" x14ac:dyDescent="0.25">
      <c r="A319" s="3"/>
      <c r="B319" s="3"/>
      <c r="C319" s="8"/>
      <c r="D319" s="8"/>
      <c r="E319" s="8"/>
    </row>
    <row r="320" spans="1:5" x14ac:dyDescent="0.25">
      <c r="A320" s="3"/>
      <c r="B320" s="3"/>
      <c r="C320" s="8"/>
      <c r="D320" s="8"/>
      <c r="E320" s="8"/>
    </row>
    <row r="321" spans="1:5" x14ac:dyDescent="0.25">
      <c r="A321" s="3"/>
      <c r="B321" s="3"/>
      <c r="C321" s="8"/>
      <c r="D321" s="8"/>
      <c r="E321" s="8"/>
    </row>
    <row r="322" spans="1:5" ht="13.5" customHeight="1" x14ac:dyDescent="0.25">
      <c r="A322" s="3"/>
      <c r="B322" s="3"/>
      <c r="C322" s="8"/>
      <c r="D322" s="8"/>
      <c r="E322" s="8"/>
    </row>
    <row r="323" spans="1:5" ht="13.5" customHeight="1" x14ac:dyDescent="0.25">
      <c r="A323" s="3"/>
      <c r="B323" s="3"/>
      <c r="C323" s="8"/>
      <c r="D323" s="8"/>
      <c r="E323" s="8"/>
    </row>
    <row r="324" spans="1:5" x14ac:dyDescent="0.25">
      <c r="A324" s="3"/>
      <c r="B324" s="3"/>
      <c r="C324" s="8"/>
      <c r="D324" s="8"/>
      <c r="E324" s="8"/>
    </row>
    <row r="325" spans="1:5" x14ac:dyDescent="0.25">
      <c r="A325" s="3"/>
      <c r="B325" s="3"/>
      <c r="C325" s="8"/>
      <c r="D325" s="8"/>
      <c r="E325" s="8"/>
    </row>
    <row r="326" spans="1:5" ht="18" x14ac:dyDescent="0.25">
      <c r="A326" s="49" t="s">
        <v>36</v>
      </c>
      <c r="B326" s="49"/>
      <c r="C326" s="49"/>
      <c r="D326" s="235"/>
      <c r="E326" s="235"/>
    </row>
    <row r="327" spans="1:5" ht="20.25" customHeight="1" thickBot="1" x14ac:dyDescent="0.3">
      <c r="E327" s="21"/>
    </row>
    <row r="328" spans="1:5" ht="15.75" customHeight="1" x14ac:dyDescent="0.25">
      <c r="A328" s="44" t="s">
        <v>0</v>
      </c>
      <c r="B328" s="172" t="s">
        <v>8</v>
      </c>
      <c r="C328" s="173"/>
      <c r="D328" s="173"/>
      <c r="E328" s="174"/>
    </row>
    <row r="329" spans="1:5" ht="15.75" thickBot="1" x14ac:dyDescent="0.3">
      <c r="A329" s="23" t="s">
        <v>1</v>
      </c>
      <c r="B329" s="175" t="s">
        <v>138</v>
      </c>
      <c r="C329" s="257"/>
      <c r="D329" s="257"/>
      <c r="E329" s="177"/>
    </row>
    <row r="330" spans="1:5" ht="32.25" customHeight="1" thickBot="1" x14ac:dyDescent="0.3">
      <c r="A330" s="160" t="s">
        <v>2</v>
      </c>
      <c r="B330" s="161"/>
      <c r="C330" s="45" t="s">
        <v>3</v>
      </c>
      <c r="D330" s="36" t="s">
        <v>34</v>
      </c>
      <c r="E330" s="39" t="s">
        <v>35</v>
      </c>
    </row>
    <row r="331" spans="1:5" ht="18" customHeight="1" thickTop="1" x14ac:dyDescent="0.25">
      <c r="A331" s="162" t="s">
        <v>160</v>
      </c>
      <c r="B331" s="163"/>
      <c r="C331" s="10" t="s">
        <v>16</v>
      </c>
      <c r="D331" s="48"/>
      <c r="E331" s="26">
        <f>D331*52</f>
        <v>0</v>
      </c>
    </row>
    <row r="332" spans="1:5" ht="18" customHeight="1" x14ac:dyDescent="0.25">
      <c r="A332" s="164" t="s">
        <v>166</v>
      </c>
      <c r="B332" s="165"/>
      <c r="C332" s="11" t="s">
        <v>16</v>
      </c>
      <c r="D332" s="48"/>
      <c r="E332" s="26">
        <f>D332*52</f>
        <v>0</v>
      </c>
    </row>
    <row r="333" spans="1:5" ht="18" customHeight="1" x14ac:dyDescent="0.25">
      <c r="A333" s="178" t="s">
        <v>4</v>
      </c>
      <c r="B333" s="179"/>
      <c r="C333" s="11" t="s">
        <v>30</v>
      </c>
      <c r="D333" s="48"/>
      <c r="E333" s="24">
        <f>D333*24</f>
        <v>0</v>
      </c>
    </row>
    <row r="334" spans="1:5" ht="18" customHeight="1" x14ac:dyDescent="0.25">
      <c r="A334" s="178" t="s">
        <v>226</v>
      </c>
      <c r="B334" s="179"/>
      <c r="C334" s="11" t="s">
        <v>20</v>
      </c>
      <c r="D334" s="48"/>
      <c r="E334" s="24">
        <f>D334*4</f>
        <v>0</v>
      </c>
    </row>
    <row r="335" spans="1:5" ht="18" customHeight="1" x14ac:dyDescent="0.25">
      <c r="A335" s="178" t="s">
        <v>5</v>
      </c>
      <c r="B335" s="179"/>
      <c r="C335" s="11" t="s">
        <v>17</v>
      </c>
      <c r="D335" s="48"/>
      <c r="E335" s="24">
        <f>D335*12</f>
        <v>0</v>
      </c>
    </row>
    <row r="336" spans="1:5" ht="18" customHeight="1" x14ac:dyDescent="0.25">
      <c r="A336" s="178" t="s">
        <v>167</v>
      </c>
      <c r="B336" s="179"/>
      <c r="C336" s="11" t="s">
        <v>16</v>
      </c>
      <c r="D336" s="48"/>
      <c r="E336" s="24">
        <f>D336*52</f>
        <v>0</v>
      </c>
    </row>
    <row r="337" spans="1:5" ht="18" customHeight="1" x14ac:dyDescent="0.25">
      <c r="A337" s="178" t="s">
        <v>244</v>
      </c>
      <c r="B337" s="179"/>
      <c r="C337" s="11" t="s">
        <v>16</v>
      </c>
      <c r="D337" s="48"/>
      <c r="E337" s="29">
        <f>D337*52</f>
        <v>0</v>
      </c>
    </row>
    <row r="338" spans="1:5" ht="18" customHeight="1" x14ac:dyDescent="0.25">
      <c r="A338" s="178" t="s">
        <v>31</v>
      </c>
      <c r="B338" s="179"/>
      <c r="C338" s="11" t="s">
        <v>20</v>
      </c>
      <c r="D338" s="48"/>
      <c r="E338" s="29">
        <f>D338*4</f>
        <v>0</v>
      </c>
    </row>
    <row r="339" spans="1:5" ht="18" customHeight="1" x14ac:dyDescent="0.25">
      <c r="A339" s="178" t="s">
        <v>32</v>
      </c>
      <c r="B339" s="179"/>
      <c r="C339" s="11" t="s">
        <v>30</v>
      </c>
      <c r="D339" s="48"/>
      <c r="E339" s="29">
        <f>D339*24</f>
        <v>0</v>
      </c>
    </row>
    <row r="340" spans="1:5" ht="18" customHeight="1" x14ac:dyDescent="0.25">
      <c r="A340" s="178" t="s">
        <v>33</v>
      </c>
      <c r="B340" s="179"/>
      <c r="C340" s="11" t="s">
        <v>25</v>
      </c>
      <c r="D340" s="48"/>
      <c r="E340" s="29">
        <f>D340*2</f>
        <v>0</v>
      </c>
    </row>
    <row r="341" spans="1:5" ht="18" customHeight="1" thickBot="1" x14ac:dyDescent="0.3">
      <c r="A341" s="196" t="s">
        <v>83</v>
      </c>
      <c r="B341" s="197"/>
      <c r="C341" s="14" t="s">
        <v>15</v>
      </c>
      <c r="D341" s="210"/>
      <c r="E341" s="211"/>
    </row>
    <row r="342" spans="1:5" ht="18" customHeight="1" thickTop="1" thickBot="1" x14ac:dyDescent="0.3">
      <c r="A342" s="198" t="s">
        <v>12</v>
      </c>
      <c r="B342" s="199"/>
      <c r="C342" s="215">
        <f>SUM(E331:E340)</f>
        <v>0</v>
      </c>
      <c r="D342" s="216"/>
      <c r="E342" s="217"/>
    </row>
    <row r="343" spans="1:5" ht="18" customHeight="1" thickBot="1" x14ac:dyDescent="0.3">
      <c r="A343" s="42"/>
      <c r="B343" s="42"/>
      <c r="C343" s="43"/>
      <c r="D343" s="41"/>
      <c r="E343" s="41"/>
    </row>
    <row r="344" spans="1:5" ht="18" customHeight="1" thickBot="1" x14ac:dyDescent="0.3">
      <c r="A344" s="188" t="s">
        <v>29</v>
      </c>
      <c r="B344" s="189"/>
      <c r="C344" s="47"/>
      <c r="D344" s="46"/>
      <c r="E344" s="46"/>
    </row>
    <row r="345" spans="1:5" x14ac:dyDescent="0.25">
      <c r="A345" s="3"/>
      <c r="B345" s="3"/>
      <c r="C345" s="8"/>
      <c r="D345" s="8"/>
      <c r="E345" s="8"/>
    </row>
    <row r="346" spans="1:5" x14ac:dyDescent="0.25">
      <c r="A346" s="3"/>
      <c r="B346" s="3"/>
      <c r="C346" s="8"/>
      <c r="D346" s="8"/>
      <c r="E346" s="8"/>
    </row>
    <row r="347" spans="1:5" x14ac:dyDescent="0.25">
      <c r="A347" s="3"/>
      <c r="B347" s="3"/>
      <c r="C347" s="8"/>
      <c r="D347" s="8"/>
      <c r="E347" s="8"/>
    </row>
    <row r="348" spans="1:5" x14ac:dyDescent="0.25">
      <c r="A348" s="3"/>
      <c r="B348" s="3"/>
      <c r="C348" s="8"/>
      <c r="D348" s="8"/>
      <c r="E348" s="8"/>
    </row>
    <row r="349" spans="1:5" x14ac:dyDescent="0.25">
      <c r="A349" s="3"/>
      <c r="B349" s="3"/>
      <c r="C349" s="8"/>
      <c r="D349" s="8"/>
      <c r="E349" s="8"/>
    </row>
    <row r="350" spans="1:5" x14ac:dyDescent="0.25">
      <c r="A350" s="3"/>
      <c r="B350" s="3"/>
      <c r="C350" s="8"/>
      <c r="D350" s="8"/>
      <c r="E350" s="8"/>
    </row>
    <row r="351" spans="1:5" x14ac:dyDescent="0.25">
      <c r="A351" s="3"/>
      <c r="B351" s="3"/>
      <c r="C351" s="8"/>
      <c r="D351" s="8"/>
      <c r="E351" s="8"/>
    </row>
    <row r="352" spans="1:5" x14ac:dyDescent="0.25">
      <c r="A352" s="3"/>
      <c r="B352" s="3"/>
      <c r="C352" s="8"/>
      <c r="D352" s="8"/>
      <c r="E352" s="8"/>
    </row>
    <row r="354" spans="1:5" ht="18" x14ac:dyDescent="0.25">
      <c r="A354" s="49" t="s">
        <v>36</v>
      </c>
      <c r="B354" s="49"/>
      <c r="C354" s="49"/>
      <c r="D354" s="235"/>
      <c r="E354" s="235"/>
    </row>
    <row r="355" spans="1:5" ht="15.75" thickBot="1" x14ac:dyDescent="0.3">
      <c r="E355" s="21"/>
    </row>
    <row r="356" spans="1:5" ht="15.75" customHeight="1" x14ac:dyDescent="0.25">
      <c r="A356" s="44" t="s">
        <v>0</v>
      </c>
      <c r="B356" s="172" t="s">
        <v>9</v>
      </c>
      <c r="C356" s="173"/>
      <c r="D356" s="173"/>
      <c r="E356" s="174"/>
    </row>
    <row r="357" spans="1:5" ht="15.75" thickBot="1" x14ac:dyDescent="0.3">
      <c r="A357" s="23" t="s">
        <v>1</v>
      </c>
      <c r="B357" s="175" t="s">
        <v>138</v>
      </c>
      <c r="C357" s="257"/>
      <c r="D357" s="257"/>
      <c r="E357" s="177"/>
    </row>
    <row r="358" spans="1:5" ht="33.75" customHeight="1" thickBot="1" x14ac:dyDescent="0.3">
      <c r="A358" s="160" t="s">
        <v>2</v>
      </c>
      <c r="B358" s="161"/>
      <c r="C358" s="45" t="s">
        <v>3</v>
      </c>
      <c r="D358" s="36" t="s">
        <v>34</v>
      </c>
      <c r="E358" s="39" t="s">
        <v>35</v>
      </c>
    </row>
    <row r="359" spans="1:5" ht="18" customHeight="1" thickTop="1" x14ac:dyDescent="0.25">
      <c r="A359" s="162" t="s">
        <v>237</v>
      </c>
      <c r="B359" s="163"/>
      <c r="C359" s="10" t="s">
        <v>16</v>
      </c>
      <c r="D359" s="48"/>
      <c r="E359" s="26">
        <f>D359*52</f>
        <v>0</v>
      </c>
    </row>
    <row r="360" spans="1:5" ht="18" customHeight="1" x14ac:dyDescent="0.25">
      <c r="A360" s="164" t="s">
        <v>238</v>
      </c>
      <c r="B360" s="165"/>
      <c r="C360" s="11" t="s">
        <v>16</v>
      </c>
      <c r="D360" s="48"/>
      <c r="E360" s="24">
        <f>D360*52</f>
        <v>0</v>
      </c>
    </row>
    <row r="361" spans="1:5" ht="18" customHeight="1" x14ac:dyDescent="0.25">
      <c r="A361" s="178" t="s">
        <v>4</v>
      </c>
      <c r="B361" s="179"/>
      <c r="C361" s="11" t="s">
        <v>30</v>
      </c>
      <c r="D361" s="48"/>
      <c r="E361" s="24">
        <f>D361*24</f>
        <v>0</v>
      </c>
    </row>
    <row r="362" spans="1:5" ht="18" customHeight="1" x14ac:dyDescent="0.25">
      <c r="A362" s="178" t="s">
        <v>227</v>
      </c>
      <c r="B362" s="179"/>
      <c r="C362" s="11" t="s">
        <v>20</v>
      </c>
      <c r="D362" s="48"/>
      <c r="E362" s="24">
        <f>D362*4</f>
        <v>0</v>
      </c>
    </row>
    <row r="363" spans="1:5" ht="18" customHeight="1" x14ac:dyDescent="0.25">
      <c r="A363" s="178" t="s">
        <v>5</v>
      </c>
      <c r="B363" s="179"/>
      <c r="C363" s="11" t="s">
        <v>17</v>
      </c>
      <c r="D363" s="48"/>
      <c r="E363" s="24">
        <f>D363*12</f>
        <v>0</v>
      </c>
    </row>
    <row r="364" spans="1:5" ht="18" customHeight="1" x14ac:dyDescent="0.25">
      <c r="A364" s="178" t="s">
        <v>239</v>
      </c>
      <c r="B364" s="179"/>
      <c r="C364" s="11" t="s">
        <v>16</v>
      </c>
      <c r="D364" s="48"/>
      <c r="E364" s="24">
        <f>D364*52</f>
        <v>0</v>
      </c>
    </row>
    <row r="365" spans="1:5" ht="18" customHeight="1" x14ac:dyDescent="0.25">
      <c r="A365" s="178" t="s">
        <v>244</v>
      </c>
      <c r="B365" s="179"/>
      <c r="C365" s="11" t="s">
        <v>16</v>
      </c>
      <c r="D365" s="48"/>
      <c r="E365" s="29">
        <f>D365*52</f>
        <v>0</v>
      </c>
    </row>
    <row r="366" spans="1:5" ht="18" customHeight="1" x14ac:dyDescent="0.25">
      <c r="A366" s="178" t="s">
        <v>31</v>
      </c>
      <c r="B366" s="179"/>
      <c r="C366" s="11" t="s">
        <v>20</v>
      </c>
      <c r="D366" s="48"/>
      <c r="E366" s="29">
        <f>D366*4</f>
        <v>0</v>
      </c>
    </row>
    <row r="367" spans="1:5" ht="18" customHeight="1" x14ac:dyDescent="0.25">
      <c r="A367" s="178" t="s">
        <v>32</v>
      </c>
      <c r="B367" s="179"/>
      <c r="C367" s="11" t="s">
        <v>30</v>
      </c>
      <c r="D367" s="48"/>
      <c r="E367" s="29">
        <f>D367*24</f>
        <v>0</v>
      </c>
    </row>
    <row r="368" spans="1:5" ht="18" customHeight="1" x14ac:dyDescent="0.25">
      <c r="A368" s="178" t="s">
        <v>33</v>
      </c>
      <c r="B368" s="179"/>
      <c r="C368" s="11" t="s">
        <v>25</v>
      </c>
      <c r="D368" s="48"/>
      <c r="E368" s="29">
        <f>D368*2</f>
        <v>0</v>
      </c>
    </row>
    <row r="369" spans="1:5" ht="18" customHeight="1" thickBot="1" x14ac:dyDescent="0.3">
      <c r="A369" s="196" t="s">
        <v>83</v>
      </c>
      <c r="B369" s="197"/>
      <c r="C369" s="14" t="s">
        <v>15</v>
      </c>
      <c r="D369" s="210"/>
      <c r="E369" s="211"/>
    </row>
    <row r="370" spans="1:5" ht="18" customHeight="1" thickTop="1" thickBot="1" x14ac:dyDescent="0.3">
      <c r="A370" s="198" t="s">
        <v>12</v>
      </c>
      <c r="B370" s="199"/>
      <c r="C370" s="215">
        <f>SUM(E359:E368)</f>
        <v>0</v>
      </c>
      <c r="D370" s="216"/>
      <c r="E370" s="217"/>
    </row>
    <row r="371" spans="1:5" ht="18" customHeight="1" thickBot="1" x14ac:dyDescent="0.3">
      <c r="A371" s="42"/>
      <c r="B371" s="42"/>
      <c r="C371" s="43"/>
      <c r="D371" s="41"/>
      <c r="E371" s="41"/>
    </row>
    <row r="372" spans="1:5" ht="18" customHeight="1" thickBot="1" x14ac:dyDescent="0.3">
      <c r="A372" s="188" t="s">
        <v>29</v>
      </c>
      <c r="B372" s="189"/>
      <c r="C372" s="47"/>
      <c r="D372" s="46"/>
      <c r="E372" s="46"/>
    </row>
    <row r="373" spans="1:5" ht="18" customHeight="1" x14ac:dyDescent="0.25">
      <c r="A373" s="3"/>
      <c r="B373" s="3"/>
      <c r="C373" s="8"/>
      <c r="D373" s="8"/>
      <c r="E373" s="8"/>
    </row>
    <row r="382" spans="1:5" ht="18" x14ac:dyDescent="0.25">
      <c r="A382" s="49" t="s">
        <v>36</v>
      </c>
      <c r="B382" s="49"/>
      <c r="C382" s="49"/>
      <c r="D382" s="235"/>
      <c r="E382" s="235"/>
    </row>
    <row r="383" spans="1:5" ht="15.75" thickBot="1" x14ac:dyDescent="0.3">
      <c r="E383" s="21"/>
    </row>
    <row r="384" spans="1:5" x14ac:dyDescent="0.25">
      <c r="A384" s="44" t="s">
        <v>0</v>
      </c>
      <c r="B384" s="172" t="s">
        <v>37</v>
      </c>
      <c r="C384" s="173"/>
      <c r="D384" s="173"/>
      <c r="E384" s="174"/>
    </row>
    <row r="385" spans="1:5" ht="15.75" thickBot="1" x14ac:dyDescent="0.3">
      <c r="A385" s="23" t="s">
        <v>1</v>
      </c>
      <c r="B385" s="175" t="s">
        <v>139</v>
      </c>
      <c r="C385" s="257"/>
      <c r="D385" s="257"/>
      <c r="E385" s="177"/>
    </row>
    <row r="386" spans="1:5" ht="29.25" customHeight="1" thickBot="1" x14ac:dyDescent="0.3">
      <c r="A386" s="160" t="s">
        <v>2</v>
      </c>
      <c r="B386" s="161"/>
      <c r="C386" s="45" t="s">
        <v>3</v>
      </c>
      <c r="D386" s="36" t="s">
        <v>34</v>
      </c>
      <c r="E386" s="39" t="s">
        <v>35</v>
      </c>
    </row>
    <row r="387" spans="1:5" ht="33" customHeight="1" thickTop="1" x14ac:dyDescent="0.25">
      <c r="A387" s="255" t="s">
        <v>183</v>
      </c>
      <c r="B387" s="256"/>
      <c r="C387" s="10" t="s">
        <v>16</v>
      </c>
      <c r="D387" s="48"/>
      <c r="E387" s="26">
        <f>D387*52</f>
        <v>0</v>
      </c>
    </row>
    <row r="388" spans="1:5" ht="21" customHeight="1" x14ac:dyDescent="0.25">
      <c r="A388" s="164" t="s">
        <v>38</v>
      </c>
      <c r="B388" s="165"/>
      <c r="C388" s="11" t="s">
        <v>16</v>
      </c>
      <c r="D388" s="48"/>
      <c r="E388" s="24">
        <f>D388*52</f>
        <v>0</v>
      </c>
    </row>
    <row r="389" spans="1:5" x14ac:dyDescent="0.25">
      <c r="A389" s="178" t="s">
        <v>39</v>
      </c>
      <c r="B389" s="179"/>
      <c r="C389" s="11" t="s">
        <v>16</v>
      </c>
      <c r="D389" s="48"/>
      <c r="E389" s="24">
        <f>D389*52</f>
        <v>0</v>
      </c>
    </row>
    <row r="390" spans="1:5" x14ac:dyDescent="0.25">
      <c r="A390" s="178" t="s">
        <v>184</v>
      </c>
      <c r="B390" s="179"/>
      <c r="C390" s="11" t="s">
        <v>30</v>
      </c>
      <c r="D390" s="48"/>
      <c r="E390" s="24">
        <f>D390*24</f>
        <v>0</v>
      </c>
    </row>
    <row r="391" spans="1:5" x14ac:dyDescent="0.25">
      <c r="A391" s="178" t="s">
        <v>228</v>
      </c>
      <c r="B391" s="179"/>
      <c r="C391" s="11" t="s">
        <v>25</v>
      </c>
      <c r="D391" s="48"/>
      <c r="E391" s="24">
        <f>D391*2</f>
        <v>0</v>
      </c>
    </row>
    <row r="392" spans="1:5" x14ac:dyDescent="0.25">
      <c r="A392" s="178" t="s">
        <v>40</v>
      </c>
      <c r="B392" s="179"/>
      <c r="C392" s="11" t="s">
        <v>19</v>
      </c>
      <c r="D392" s="48"/>
      <c r="E392" s="24">
        <f>D392*1</f>
        <v>0</v>
      </c>
    </row>
    <row r="393" spans="1:5" ht="30" customHeight="1" x14ac:dyDescent="0.25">
      <c r="A393" s="293" t="s">
        <v>185</v>
      </c>
      <c r="B393" s="294"/>
      <c r="C393" s="11" t="s">
        <v>41</v>
      </c>
      <c r="D393" s="48"/>
      <c r="E393" s="29">
        <f>D393*52</f>
        <v>0</v>
      </c>
    </row>
    <row r="394" spans="1:5" ht="27" customHeight="1" thickBot="1" x14ac:dyDescent="0.3">
      <c r="A394" s="196" t="s">
        <v>42</v>
      </c>
      <c r="B394" s="197"/>
      <c r="C394" s="14" t="s">
        <v>15</v>
      </c>
      <c r="D394" s="210"/>
      <c r="E394" s="211"/>
    </row>
    <row r="395" spans="1:5" ht="16.5" thickTop="1" thickBot="1" x14ac:dyDescent="0.3">
      <c r="A395" s="198" t="s">
        <v>12</v>
      </c>
      <c r="B395" s="199"/>
      <c r="C395" s="215">
        <f>SUM(E387:E393)</f>
        <v>0</v>
      </c>
      <c r="D395" s="216"/>
      <c r="E395" s="217"/>
    </row>
    <row r="396" spans="1:5" ht="15.75" thickBot="1" x14ac:dyDescent="0.3">
      <c r="A396" s="42"/>
      <c r="B396" s="42"/>
      <c r="C396" s="51"/>
      <c r="D396" s="41"/>
      <c r="E396" s="41"/>
    </row>
    <row r="397" spans="1:5" ht="15.75" thickBot="1" x14ac:dyDescent="0.3">
      <c r="A397" s="188" t="s">
        <v>29</v>
      </c>
      <c r="B397" s="189"/>
      <c r="C397" s="47"/>
      <c r="D397" s="46"/>
      <c r="E397" s="46"/>
    </row>
    <row r="410" spans="1:5" ht="18" x14ac:dyDescent="0.25">
      <c r="A410" s="49" t="s">
        <v>36</v>
      </c>
      <c r="B410" s="49"/>
      <c r="C410" s="49"/>
      <c r="D410" s="235"/>
      <c r="E410" s="235"/>
    </row>
    <row r="411" spans="1:5" ht="15.75" thickBot="1" x14ac:dyDescent="0.3">
      <c r="E411" s="21"/>
    </row>
    <row r="412" spans="1:5" x14ac:dyDescent="0.25">
      <c r="A412" s="44" t="s">
        <v>0</v>
      </c>
      <c r="B412" s="172" t="s">
        <v>47</v>
      </c>
      <c r="C412" s="173"/>
      <c r="D412" s="173"/>
      <c r="E412" s="174"/>
    </row>
    <row r="413" spans="1:5" ht="15.75" thickBot="1" x14ac:dyDescent="0.3">
      <c r="A413" s="23" t="s">
        <v>1</v>
      </c>
      <c r="B413" s="175" t="s">
        <v>140</v>
      </c>
      <c r="C413" s="257"/>
      <c r="D413" s="257"/>
      <c r="E413" s="177"/>
    </row>
    <row r="414" spans="1:5" ht="31.5" customHeight="1" thickBot="1" x14ac:dyDescent="0.3">
      <c r="A414" s="160" t="s">
        <v>2</v>
      </c>
      <c r="B414" s="161"/>
      <c r="C414" s="45" t="s">
        <v>3</v>
      </c>
      <c r="D414" s="36" t="s">
        <v>34</v>
      </c>
      <c r="E414" s="39" t="s">
        <v>35</v>
      </c>
    </row>
    <row r="415" spans="1:5" ht="18" customHeight="1" thickTop="1" x14ac:dyDescent="0.25">
      <c r="A415" s="289" t="s">
        <v>187</v>
      </c>
      <c r="B415" s="290"/>
      <c r="C415" s="53" t="s">
        <v>16</v>
      </c>
      <c r="D415" s="48"/>
      <c r="E415" s="54">
        <f>D415*52</f>
        <v>0</v>
      </c>
    </row>
    <row r="416" spans="1:5" ht="18" customHeight="1" x14ac:dyDescent="0.25">
      <c r="A416" s="291" t="s">
        <v>186</v>
      </c>
      <c r="B416" s="292"/>
      <c r="C416" s="55" t="s">
        <v>17</v>
      </c>
      <c r="D416" s="48"/>
      <c r="E416" s="56">
        <f>D416*12</f>
        <v>0</v>
      </c>
    </row>
    <row r="417" spans="1:5" ht="18" customHeight="1" x14ac:dyDescent="0.25">
      <c r="A417" s="184" t="s">
        <v>48</v>
      </c>
      <c r="B417" s="185"/>
      <c r="C417" s="55" t="s">
        <v>19</v>
      </c>
      <c r="D417" s="48"/>
      <c r="E417" s="56">
        <f>D417*1</f>
        <v>0</v>
      </c>
    </row>
    <row r="418" spans="1:5" ht="18" customHeight="1" x14ac:dyDescent="0.25">
      <c r="A418" s="162" t="s">
        <v>188</v>
      </c>
      <c r="B418" s="163"/>
      <c r="C418" s="10" t="s">
        <v>16</v>
      </c>
      <c r="D418" s="48"/>
      <c r="E418" s="26">
        <f>D418*52</f>
        <v>0</v>
      </c>
    </row>
    <row r="419" spans="1:5" ht="18" customHeight="1" x14ac:dyDescent="0.25">
      <c r="A419" s="164" t="s">
        <v>189</v>
      </c>
      <c r="B419" s="165"/>
      <c r="C419" s="11" t="s">
        <v>16</v>
      </c>
      <c r="D419" s="48"/>
      <c r="E419" s="24">
        <f>D419*52</f>
        <v>0</v>
      </c>
    </row>
    <row r="420" spans="1:5" ht="18" customHeight="1" x14ac:dyDescent="0.25">
      <c r="A420" s="178" t="s">
        <v>49</v>
      </c>
      <c r="B420" s="179"/>
      <c r="C420" s="11" t="s">
        <v>16</v>
      </c>
      <c r="D420" s="48"/>
      <c r="E420" s="24">
        <f>D420*52</f>
        <v>0</v>
      </c>
    </row>
    <row r="421" spans="1:5" ht="18" customHeight="1" x14ac:dyDescent="0.25">
      <c r="A421" s="164" t="s">
        <v>50</v>
      </c>
      <c r="B421" s="165"/>
      <c r="C421" s="11" t="s">
        <v>30</v>
      </c>
      <c r="D421" s="48"/>
      <c r="E421" s="24">
        <f>D421*24</f>
        <v>0</v>
      </c>
    </row>
    <row r="422" spans="1:5" ht="18" customHeight="1" x14ac:dyDescent="0.25">
      <c r="A422" s="164" t="s">
        <v>51</v>
      </c>
      <c r="B422" s="165"/>
      <c r="C422" s="11" t="s">
        <v>17</v>
      </c>
      <c r="D422" s="48"/>
      <c r="E422" s="24">
        <f>D422*12</f>
        <v>0</v>
      </c>
    </row>
    <row r="423" spans="1:5" ht="18" customHeight="1" x14ac:dyDescent="0.25">
      <c r="A423" s="164" t="s">
        <v>52</v>
      </c>
      <c r="B423" s="165"/>
      <c r="C423" s="11" t="s">
        <v>20</v>
      </c>
      <c r="D423" s="48"/>
      <c r="E423" s="24">
        <f>D423*4</f>
        <v>0</v>
      </c>
    </row>
    <row r="424" spans="1:5" ht="18" customHeight="1" x14ac:dyDescent="0.25">
      <c r="A424" s="178" t="s">
        <v>53</v>
      </c>
      <c r="B424" s="179"/>
      <c r="C424" s="11" t="s">
        <v>17</v>
      </c>
      <c r="D424" s="48"/>
      <c r="E424" s="24">
        <f>D424*12</f>
        <v>0</v>
      </c>
    </row>
    <row r="425" spans="1:5" ht="18" customHeight="1" x14ac:dyDescent="0.25">
      <c r="A425" s="164" t="s">
        <v>54</v>
      </c>
      <c r="B425" s="165"/>
      <c r="C425" s="11" t="s">
        <v>17</v>
      </c>
      <c r="D425" s="48"/>
      <c r="E425" s="24">
        <f>D425*12</f>
        <v>0</v>
      </c>
    </row>
    <row r="426" spans="1:5" ht="18" customHeight="1" x14ac:dyDescent="0.25">
      <c r="A426" s="178" t="s">
        <v>55</v>
      </c>
      <c r="B426" s="179"/>
      <c r="C426" s="11" t="s">
        <v>19</v>
      </c>
      <c r="D426" s="48"/>
      <c r="E426" s="24">
        <f>D426*1</f>
        <v>0</v>
      </c>
    </row>
    <row r="427" spans="1:5" ht="18" customHeight="1" x14ac:dyDescent="0.25">
      <c r="A427" s="178" t="s">
        <v>56</v>
      </c>
      <c r="B427" s="179"/>
      <c r="C427" s="11" t="s">
        <v>25</v>
      </c>
      <c r="D427" s="48"/>
      <c r="E427" s="24">
        <f>D427*2</f>
        <v>0</v>
      </c>
    </row>
    <row r="428" spans="1:5" ht="18" customHeight="1" x14ac:dyDescent="0.25">
      <c r="A428" s="164" t="s">
        <v>57</v>
      </c>
      <c r="B428" s="165"/>
      <c r="C428" s="11" t="s">
        <v>25</v>
      </c>
      <c r="D428" s="48"/>
      <c r="E428" s="24">
        <f>D428*2</f>
        <v>0</v>
      </c>
    </row>
    <row r="429" spans="1:5" ht="18" customHeight="1" x14ac:dyDescent="0.25">
      <c r="A429" s="164" t="s">
        <v>58</v>
      </c>
      <c r="B429" s="165"/>
      <c r="C429" s="11" t="s">
        <v>19</v>
      </c>
      <c r="D429" s="48"/>
      <c r="E429" s="24">
        <f>D429*1</f>
        <v>0</v>
      </c>
    </row>
    <row r="430" spans="1:5" ht="18" customHeight="1" x14ac:dyDescent="0.25">
      <c r="A430" s="178" t="s">
        <v>190</v>
      </c>
      <c r="B430" s="179"/>
      <c r="C430" s="11" t="s">
        <v>20</v>
      </c>
      <c r="D430" s="48"/>
      <c r="E430" s="29">
        <f>D430*4</f>
        <v>0</v>
      </c>
    </row>
    <row r="431" spans="1:5" ht="27.75" customHeight="1" thickBot="1" x14ac:dyDescent="0.3">
      <c r="A431" s="180" t="s">
        <v>59</v>
      </c>
      <c r="B431" s="181"/>
      <c r="C431" s="11" t="s">
        <v>23</v>
      </c>
      <c r="D431" s="48"/>
      <c r="E431" s="29">
        <f>D431*12</f>
        <v>0</v>
      </c>
    </row>
    <row r="432" spans="1:5" ht="15.75" customHeight="1" thickTop="1" thickBot="1" x14ac:dyDescent="0.3">
      <c r="A432" s="168" t="s">
        <v>12</v>
      </c>
      <c r="B432" s="288"/>
      <c r="C432" s="166">
        <f>SUM(E415:E431)</f>
        <v>0</v>
      </c>
      <c r="D432" s="166"/>
      <c r="E432" s="167"/>
    </row>
    <row r="433" spans="1:5" ht="21.75" hidden="1" customHeight="1" x14ac:dyDescent="0.25">
      <c r="A433" s="106"/>
      <c r="B433" s="85"/>
      <c r="C433" s="85"/>
      <c r="D433" s="85"/>
      <c r="E433" s="107"/>
    </row>
    <row r="434" spans="1:5" ht="24" customHeight="1" thickBot="1" x14ac:dyDescent="0.3">
      <c r="A434" s="186" t="s">
        <v>84</v>
      </c>
      <c r="B434" s="187"/>
      <c r="C434" s="52" t="s">
        <v>15</v>
      </c>
      <c r="D434" s="59"/>
      <c r="E434" s="60"/>
    </row>
    <row r="435" spans="1:5" ht="21.75" customHeight="1" thickTop="1" thickBot="1" x14ac:dyDescent="0.3">
      <c r="A435" s="188" t="s">
        <v>29</v>
      </c>
      <c r="B435" s="189"/>
      <c r="C435" s="47"/>
      <c r="D435" s="46"/>
      <c r="E435" s="46"/>
    </row>
    <row r="436" spans="1:5" x14ac:dyDescent="0.25">
      <c r="A436" s="3"/>
      <c r="B436" s="3"/>
      <c r="C436" s="8"/>
      <c r="D436" s="8"/>
      <c r="E436" s="8"/>
    </row>
    <row r="437" spans="1:5" ht="18" x14ac:dyDescent="0.25">
      <c r="A437" s="49" t="s">
        <v>36</v>
      </c>
      <c r="B437" s="49"/>
      <c r="C437" s="49"/>
      <c r="D437" s="235"/>
      <c r="E437" s="235"/>
    </row>
    <row r="438" spans="1:5" ht="15.75" thickBot="1" x14ac:dyDescent="0.3">
      <c r="E438" s="21"/>
    </row>
    <row r="439" spans="1:5" x14ac:dyDescent="0.25">
      <c r="A439" s="44" t="s">
        <v>0</v>
      </c>
      <c r="B439" s="172" t="s">
        <v>60</v>
      </c>
      <c r="C439" s="173"/>
      <c r="D439" s="173"/>
      <c r="E439" s="174"/>
    </row>
    <row r="440" spans="1:5" ht="15.75" thickBot="1" x14ac:dyDescent="0.3">
      <c r="A440" s="23" t="s">
        <v>1</v>
      </c>
      <c r="B440" s="175" t="s">
        <v>141</v>
      </c>
      <c r="C440" s="257"/>
      <c r="D440" s="257"/>
      <c r="E440" s="177"/>
    </row>
    <row r="441" spans="1:5" ht="30.75" customHeight="1" thickBot="1" x14ac:dyDescent="0.3">
      <c r="A441" s="160" t="s">
        <v>2</v>
      </c>
      <c r="B441" s="161"/>
      <c r="C441" s="45" t="s">
        <v>3</v>
      </c>
      <c r="D441" s="36" t="s">
        <v>34</v>
      </c>
      <c r="E441" s="39" t="s">
        <v>35</v>
      </c>
    </row>
    <row r="442" spans="1:5" ht="22.5" customHeight="1" thickTop="1" x14ac:dyDescent="0.25">
      <c r="A442" s="182" t="s">
        <v>169</v>
      </c>
      <c r="B442" s="183"/>
      <c r="C442" s="53" t="s">
        <v>16</v>
      </c>
      <c r="D442" s="48"/>
      <c r="E442" s="54">
        <f>D442*52</f>
        <v>0</v>
      </c>
    </row>
    <row r="443" spans="1:5" ht="18" customHeight="1" x14ac:dyDescent="0.25">
      <c r="A443" s="184" t="s">
        <v>170</v>
      </c>
      <c r="B443" s="185"/>
      <c r="C443" s="55" t="s">
        <v>16</v>
      </c>
      <c r="D443" s="48"/>
      <c r="E443" s="56">
        <f>D443*52</f>
        <v>0</v>
      </c>
    </row>
    <row r="444" spans="1:5" ht="18" customHeight="1" x14ac:dyDescent="0.25">
      <c r="A444" s="162" t="s">
        <v>171</v>
      </c>
      <c r="B444" s="163"/>
      <c r="C444" s="10" t="s">
        <v>16</v>
      </c>
      <c r="D444" s="48"/>
      <c r="E444" s="26">
        <f>D444*52</f>
        <v>0</v>
      </c>
    </row>
    <row r="445" spans="1:5" ht="17.25" customHeight="1" x14ac:dyDescent="0.25">
      <c r="A445" s="164" t="s">
        <v>229</v>
      </c>
      <c r="B445" s="165"/>
      <c r="C445" s="11" t="s">
        <v>19</v>
      </c>
      <c r="D445" s="48"/>
      <c r="E445" s="24">
        <f>D445*1</f>
        <v>0</v>
      </c>
    </row>
    <row r="446" spans="1:5" ht="18" customHeight="1" thickBot="1" x14ac:dyDescent="0.3">
      <c r="A446" s="178" t="s">
        <v>172</v>
      </c>
      <c r="B446" s="179"/>
      <c r="C446" s="11" t="s">
        <v>20</v>
      </c>
      <c r="D446" s="48"/>
      <c r="E446" s="24">
        <f>D446*4</f>
        <v>0</v>
      </c>
    </row>
    <row r="447" spans="1:5" ht="16.5" thickTop="1" thickBot="1" x14ac:dyDescent="0.3">
      <c r="A447" s="132" t="s">
        <v>12</v>
      </c>
      <c r="B447" s="133"/>
      <c r="C447" s="166">
        <f>SUM(E442:E446)</f>
        <v>0</v>
      </c>
      <c r="D447" s="166"/>
      <c r="E447" s="167"/>
    </row>
    <row r="448" spans="1:5" x14ac:dyDescent="0.25">
      <c r="A448" s="57"/>
      <c r="B448" s="57"/>
      <c r="C448" s="57"/>
      <c r="D448" s="57"/>
      <c r="E448" s="58"/>
    </row>
    <row r="449" spans="1:5" ht="15.75" thickBot="1" x14ac:dyDescent="0.3">
      <c r="A449" s="186" t="s">
        <v>61</v>
      </c>
      <c r="B449" s="187"/>
      <c r="C449" s="52" t="s">
        <v>15</v>
      </c>
      <c r="D449" s="59"/>
      <c r="E449" s="60"/>
    </row>
    <row r="450" spans="1:5" ht="16.5" thickTop="1" thickBot="1" x14ac:dyDescent="0.3">
      <c r="A450" s="188" t="s">
        <v>29</v>
      </c>
      <c r="B450" s="189"/>
      <c r="C450" s="47"/>
      <c r="D450" s="46"/>
      <c r="E450" s="46"/>
    </row>
    <row r="451" spans="1:5" x14ac:dyDescent="0.25">
      <c r="A451" s="65"/>
      <c r="B451" s="65"/>
      <c r="C451" s="66"/>
      <c r="D451" s="46"/>
      <c r="E451" s="46"/>
    </row>
    <row r="452" spans="1:5" ht="18" x14ac:dyDescent="0.25">
      <c r="A452" s="75" t="s">
        <v>36</v>
      </c>
      <c r="B452" s="75"/>
      <c r="C452" s="75"/>
      <c r="D452" s="195"/>
      <c r="E452" s="195"/>
    </row>
    <row r="453" spans="1:5" ht="15.75" thickBot="1" x14ac:dyDescent="0.3">
      <c r="E453" s="21"/>
    </row>
    <row r="454" spans="1:5" x14ac:dyDescent="0.25">
      <c r="A454" s="44" t="s">
        <v>0</v>
      </c>
      <c r="B454" s="172" t="s">
        <v>69</v>
      </c>
      <c r="C454" s="173"/>
      <c r="D454" s="173"/>
      <c r="E454" s="174"/>
    </row>
    <row r="455" spans="1:5" ht="15.75" thickBot="1" x14ac:dyDescent="0.3">
      <c r="A455" s="23" t="s">
        <v>1</v>
      </c>
      <c r="B455" s="175" t="s">
        <v>142</v>
      </c>
      <c r="C455" s="257"/>
      <c r="D455" s="257"/>
      <c r="E455" s="177"/>
    </row>
    <row r="456" spans="1:5" ht="30.75" customHeight="1" thickBot="1" x14ac:dyDescent="0.3">
      <c r="A456" s="160" t="s">
        <v>2</v>
      </c>
      <c r="B456" s="161"/>
      <c r="C456" s="45" t="s">
        <v>3</v>
      </c>
      <c r="D456" s="36" t="s">
        <v>34</v>
      </c>
      <c r="E456" s="39" t="s">
        <v>35</v>
      </c>
    </row>
    <row r="457" spans="1:5" ht="15.75" thickTop="1" x14ac:dyDescent="0.25">
      <c r="A457" s="162" t="s">
        <v>168</v>
      </c>
      <c r="B457" s="163"/>
      <c r="C457" s="10" t="s">
        <v>70</v>
      </c>
      <c r="D457" s="48"/>
      <c r="E457" s="26">
        <f>D457*52</f>
        <v>0</v>
      </c>
    </row>
    <row r="458" spans="1:5" x14ac:dyDescent="0.25">
      <c r="A458" s="180" t="s">
        <v>71</v>
      </c>
      <c r="B458" s="181"/>
      <c r="C458" s="11" t="s">
        <v>16</v>
      </c>
      <c r="D458" s="48"/>
      <c r="E458" s="24">
        <f>D458*52</f>
        <v>0</v>
      </c>
    </row>
    <row r="459" spans="1:5" x14ac:dyDescent="0.25">
      <c r="A459" s="180" t="s">
        <v>230</v>
      </c>
      <c r="B459" s="181"/>
      <c r="C459" s="11" t="s">
        <v>20</v>
      </c>
      <c r="D459" s="48"/>
      <c r="E459" s="24">
        <f>D459*4</f>
        <v>0</v>
      </c>
    </row>
    <row r="460" spans="1:5" ht="15.75" thickBot="1" x14ac:dyDescent="0.3">
      <c r="A460" s="196" t="s">
        <v>72</v>
      </c>
      <c r="B460" s="197"/>
      <c r="C460" s="14" t="s">
        <v>15</v>
      </c>
      <c r="D460" s="210"/>
      <c r="E460" s="211"/>
    </row>
    <row r="461" spans="1:5" ht="16.5" thickTop="1" thickBot="1" x14ac:dyDescent="0.3">
      <c r="A461" s="198" t="s">
        <v>12</v>
      </c>
      <c r="B461" s="199"/>
      <c r="C461" s="215">
        <f>SUM(E457:E459)</f>
        <v>0</v>
      </c>
      <c r="D461" s="216"/>
      <c r="E461" s="217"/>
    </row>
    <row r="462" spans="1:5" ht="15.75" thickBot="1" x14ac:dyDescent="0.3">
      <c r="A462" s="3"/>
      <c r="B462" s="3"/>
      <c r="C462" s="8"/>
      <c r="D462" s="8"/>
      <c r="E462" s="8"/>
    </row>
    <row r="463" spans="1:5" ht="15.75" thickBot="1" x14ac:dyDescent="0.3">
      <c r="A463" s="188" t="s">
        <v>29</v>
      </c>
      <c r="B463" s="189"/>
      <c r="C463" s="47"/>
    </row>
    <row r="466" spans="1:5" ht="18" x14ac:dyDescent="0.25">
      <c r="A466" s="61" t="s">
        <v>36</v>
      </c>
      <c r="B466" s="61"/>
      <c r="C466" s="61"/>
      <c r="D466" s="194"/>
      <c r="E466" s="194"/>
    </row>
    <row r="467" spans="1:5" ht="15.75" thickBot="1" x14ac:dyDescent="0.3">
      <c r="E467" s="62"/>
    </row>
    <row r="468" spans="1:5" x14ac:dyDescent="0.25">
      <c r="A468" s="44" t="s">
        <v>0</v>
      </c>
      <c r="B468" s="172" t="s">
        <v>62</v>
      </c>
      <c r="C468" s="173"/>
      <c r="D468" s="173"/>
      <c r="E468" s="174"/>
    </row>
    <row r="469" spans="1:5" ht="15.75" thickBot="1" x14ac:dyDescent="0.3">
      <c r="A469" s="63" t="s">
        <v>1</v>
      </c>
      <c r="B469" s="175" t="s">
        <v>143</v>
      </c>
      <c r="C469" s="176"/>
      <c r="D469" s="176"/>
      <c r="E469" s="177"/>
    </row>
    <row r="470" spans="1:5" ht="33.75" customHeight="1" thickBot="1" x14ac:dyDescent="0.3">
      <c r="A470" s="160" t="s">
        <v>2</v>
      </c>
      <c r="B470" s="161"/>
      <c r="C470" s="45" t="s">
        <v>3</v>
      </c>
      <c r="D470" s="36" t="s">
        <v>34</v>
      </c>
      <c r="E470" s="39" t="s">
        <v>35</v>
      </c>
    </row>
    <row r="471" spans="1:5" ht="15.75" thickTop="1" x14ac:dyDescent="0.25">
      <c r="A471" s="190" t="s">
        <v>191</v>
      </c>
      <c r="B471" s="191"/>
      <c r="C471" s="81" t="s">
        <v>16</v>
      </c>
      <c r="D471" s="48"/>
      <c r="E471" s="82">
        <f>D471*52</f>
        <v>0</v>
      </c>
    </row>
    <row r="472" spans="1:5" x14ac:dyDescent="0.25">
      <c r="A472" s="192" t="s">
        <v>63</v>
      </c>
      <c r="B472" s="193"/>
      <c r="C472" s="83" t="s">
        <v>17</v>
      </c>
      <c r="D472" s="48"/>
      <c r="E472" s="84">
        <f>D472*12</f>
        <v>0</v>
      </c>
    </row>
    <row r="473" spans="1:5" x14ac:dyDescent="0.25">
      <c r="A473" s="192" t="s">
        <v>192</v>
      </c>
      <c r="B473" s="193"/>
      <c r="C473" s="10" t="s">
        <v>16</v>
      </c>
      <c r="D473" s="48"/>
      <c r="E473" s="64">
        <f>D473*52</f>
        <v>0</v>
      </c>
    </row>
    <row r="474" spans="1:5" x14ac:dyDescent="0.25">
      <c r="A474" s="192" t="s">
        <v>194</v>
      </c>
      <c r="B474" s="193"/>
      <c r="C474" s="11" t="s">
        <v>16</v>
      </c>
      <c r="D474" s="48"/>
      <c r="E474" s="29">
        <f>D474*52</f>
        <v>0</v>
      </c>
    </row>
    <row r="475" spans="1:5" x14ac:dyDescent="0.25">
      <c r="A475" s="162" t="s">
        <v>64</v>
      </c>
      <c r="B475" s="163"/>
      <c r="C475" s="11" t="s">
        <v>19</v>
      </c>
      <c r="D475" s="48"/>
      <c r="E475" s="29">
        <f>D475*1</f>
        <v>0</v>
      </c>
    </row>
    <row r="476" spans="1:5" x14ac:dyDescent="0.25">
      <c r="A476" s="164" t="s">
        <v>193</v>
      </c>
      <c r="B476" s="165"/>
      <c r="C476" s="11" t="s">
        <v>16</v>
      </c>
      <c r="D476" s="48"/>
      <c r="E476" s="29">
        <f>D476*52</f>
        <v>0</v>
      </c>
    </row>
    <row r="477" spans="1:5" x14ac:dyDescent="0.25">
      <c r="A477" s="178" t="s">
        <v>197</v>
      </c>
      <c r="B477" s="179"/>
      <c r="C477" s="11" t="s">
        <v>17</v>
      </c>
      <c r="D477" s="48"/>
      <c r="E477" s="29">
        <f>D477*12</f>
        <v>0</v>
      </c>
    </row>
    <row r="478" spans="1:5" ht="15" customHeight="1" x14ac:dyDescent="0.25">
      <c r="A478" s="180" t="s">
        <v>195</v>
      </c>
      <c r="B478" s="181"/>
      <c r="C478" s="11" t="s">
        <v>16</v>
      </c>
      <c r="D478" s="48"/>
      <c r="E478" s="29">
        <f>D478*52</f>
        <v>0</v>
      </c>
    </row>
    <row r="479" spans="1:5" ht="15" customHeight="1" x14ac:dyDescent="0.25">
      <c r="A479" s="180" t="s">
        <v>65</v>
      </c>
      <c r="B479" s="181"/>
      <c r="C479" s="11" t="s">
        <v>17</v>
      </c>
      <c r="D479" s="48"/>
      <c r="E479" s="29">
        <f>D479*12</f>
        <v>0</v>
      </c>
    </row>
    <row r="480" spans="1:5" x14ac:dyDescent="0.25">
      <c r="A480" s="164" t="s">
        <v>66</v>
      </c>
      <c r="B480" s="165"/>
      <c r="C480" s="11" t="s">
        <v>25</v>
      </c>
      <c r="D480" s="48"/>
      <c r="E480" s="29">
        <f>D480*2</f>
        <v>0</v>
      </c>
    </row>
    <row r="481" spans="1:5" ht="28.5" customHeight="1" x14ac:dyDescent="0.25">
      <c r="A481" s="180" t="s">
        <v>196</v>
      </c>
      <c r="B481" s="181"/>
      <c r="C481" s="11" t="s">
        <v>17</v>
      </c>
      <c r="D481" s="48"/>
      <c r="E481" s="29">
        <f>D481*12</f>
        <v>0</v>
      </c>
    </row>
    <row r="482" spans="1:5" ht="15" customHeight="1" x14ac:dyDescent="0.25">
      <c r="A482" s="164" t="s">
        <v>67</v>
      </c>
      <c r="B482" s="165"/>
      <c r="C482" s="11" t="s">
        <v>17</v>
      </c>
      <c r="D482" s="48"/>
      <c r="E482" s="29">
        <f>D482*12</f>
        <v>0</v>
      </c>
    </row>
    <row r="483" spans="1:5" x14ac:dyDescent="0.25">
      <c r="A483" s="164" t="s">
        <v>68</v>
      </c>
      <c r="B483" s="165"/>
      <c r="C483" s="11" t="s">
        <v>25</v>
      </c>
      <c r="D483" s="48"/>
      <c r="E483" s="29">
        <f>D483*2</f>
        <v>0</v>
      </c>
    </row>
    <row r="484" spans="1:5" ht="15.75" thickBot="1" x14ac:dyDescent="0.3">
      <c r="A484" s="196" t="s">
        <v>6</v>
      </c>
      <c r="B484" s="197"/>
      <c r="C484" s="87" t="s">
        <v>26</v>
      </c>
      <c r="D484" s="170"/>
      <c r="E484" s="171"/>
    </row>
    <row r="485" spans="1:5" ht="18" customHeight="1" thickTop="1" thickBot="1" x14ac:dyDescent="0.3">
      <c r="A485" s="168" t="s">
        <v>12</v>
      </c>
      <c r="B485" s="169"/>
      <c r="C485" s="166">
        <f>SUM(E471:E483)</f>
        <v>0</v>
      </c>
      <c r="D485" s="166"/>
      <c r="E485" s="167"/>
    </row>
    <row r="486" spans="1:5" x14ac:dyDescent="0.25">
      <c r="A486" s="85"/>
      <c r="B486" s="85"/>
      <c r="C486" s="85"/>
      <c r="D486" s="85"/>
      <c r="E486" s="86"/>
    </row>
    <row r="496" spans="1:5" ht="18" x14ac:dyDescent="0.25">
      <c r="A496" s="49" t="s">
        <v>36</v>
      </c>
      <c r="B496" s="49"/>
      <c r="C496" s="49"/>
      <c r="D496" s="235"/>
      <c r="E496" s="235"/>
    </row>
    <row r="497" spans="1:5" ht="15.75" thickBot="1" x14ac:dyDescent="0.3">
      <c r="E497" s="21"/>
    </row>
    <row r="498" spans="1:5" x14ac:dyDescent="0.25">
      <c r="A498" s="44" t="s">
        <v>0</v>
      </c>
      <c r="B498" s="172" t="s">
        <v>76</v>
      </c>
      <c r="C498" s="173"/>
      <c r="D498" s="173"/>
      <c r="E498" s="174"/>
    </row>
    <row r="499" spans="1:5" ht="15.75" thickBot="1" x14ac:dyDescent="0.3">
      <c r="A499" s="23" t="s">
        <v>1</v>
      </c>
      <c r="B499" s="175" t="s">
        <v>144</v>
      </c>
      <c r="C499" s="257"/>
      <c r="D499" s="257"/>
      <c r="E499" s="177"/>
    </row>
    <row r="500" spans="1:5" ht="27" thickBot="1" x14ac:dyDescent="0.3">
      <c r="A500" s="160" t="s">
        <v>2</v>
      </c>
      <c r="B500" s="161"/>
      <c r="C500" s="45" t="s">
        <v>3</v>
      </c>
      <c r="D500" s="36" t="s">
        <v>34</v>
      </c>
      <c r="E500" s="39" t="s">
        <v>35</v>
      </c>
    </row>
    <row r="501" spans="1:5" ht="29.25" customHeight="1" thickTop="1" x14ac:dyDescent="0.25">
      <c r="A501" s="255" t="s">
        <v>180</v>
      </c>
      <c r="B501" s="256"/>
      <c r="C501" s="156" t="s">
        <v>16</v>
      </c>
      <c r="D501" s="48"/>
      <c r="E501" s="26">
        <f>D501*52</f>
        <v>0</v>
      </c>
    </row>
    <row r="502" spans="1:5" ht="18" customHeight="1" x14ac:dyDescent="0.25">
      <c r="A502" s="178" t="s">
        <v>75</v>
      </c>
      <c r="B502" s="179"/>
      <c r="C502" s="11" t="s">
        <v>17</v>
      </c>
      <c r="D502" s="48"/>
      <c r="E502" s="24">
        <f>D502*12</f>
        <v>0</v>
      </c>
    </row>
    <row r="503" spans="1:5" ht="18" customHeight="1" x14ac:dyDescent="0.25">
      <c r="A503" s="178" t="s">
        <v>181</v>
      </c>
      <c r="B503" s="179"/>
      <c r="C503" s="11" t="s">
        <v>25</v>
      </c>
      <c r="D503" s="48"/>
      <c r="E503" s="24">
        <f>D503*2</f>
        <v>0</v>
      </c>
    </row>
    <row r="504" spans="1:5" ht="18" customHeight="1" x14ac:dyDescent="0.25">
      <c r="A504" s="178" t="s">
        <v>231</v>
      </c>
      <c r="B504" s="179"/>
      <c r="C504" s="11" t="s">
        <v>25</v>
      </c>
      <c r="D504" s="48"/>
      <c r="E504" s="24">
        <f>D504*2</f>
        <v>0</v>
      </c>
    </row>
    <row r="505" spans="1:5" ht="23.25" customHeight="1" thickBot="1" x14ac:dyDescent="0.3">
      <c r="A505" s="196" t="s">
        <v>182</v>
      </c>
      <c r="B505" s="197"/>
      <c r="C505" s="102" t="s">
        <v>26</v>
      </c>
      <c r="D505" s="210"/>
      <c r="E505" s="211"/>
    </row>
    <row r="506" spans="1:5" ht="25.5" customHeight="1" thickTop="1" thickBot="1" x14ac:dyDescent="0.3">
      <c r="A506" s="198" t="s">
        <v>12</v>
      </c>
      <c r="B506" s="199"/>
      <c r="C506" s="215">
        <f>SUM(E501:E504)</f>
        <v>0</v>
      </c>
      <c r="D506" s="216"/>
      <c r="E506" s="217"/>
    </row>
    <row r="507" spans="1:5" x14ac:dyDescent="0.25">
      <c r="A507" s="42"/>
      <c r="B507" s="42"/>
      <c r="C507" s="41"/>
      <c r="D507" s="41"/>
      <c r="E507" s="41"/>
    </row>
    <row r="508" spans="1:5" ht="12" customHeight="1" x14ac:dyDescent="0.25">
      <c r="C508" s="73"/>
    </row>
    <row r="509" spans="1:5" ht="17.100000000000001" customHeight="1" x14ac:dyDescent="0.25">
      <c r="C509" s="73"/>
    </row>
    <row r="510" spans="1:5" ht="17.100000000000001" customHeight="1" x14ac:dyDescent="0.25">
      <c r="C510" s="73"/>
    </row>
    <row r="511" spans="1:5" ht="17.100000000000001" customHeight="1" x14ac:dyDescent="0.25">
      <c r="C511" s="73"/>
    </row>
    <row r="512" spans="1:5" ht="17.100000000000001" customHeight="1" x14ac:dyDescent="0.25">
      <c r="C512" s="73"/>
    </row>
    <row r="513" spans="1:5" ht="17.100000000000001" customHeight="1" x14ac:dyDescent="0.25">
      <c r="C513" s="73"/>
    </row>
    <row r="514" spans="1:5" ht="17.100000000000001" customHeight="1" x14ac:dyDescent="0.25">
      <c r="C514" s="73"/>
    </row>
    <row r="515" spans="1:5" ht="12" customHeight="1" x14ac:dyDescent="0.25">
      <c r="C515" s="73"/>
    </row>
    <row r="516" spans="1:5" ht="12" customHeight="1" x14ac:dyDescent="0.25">
      <c r="C516" s="73"/>
    </row>
    <row r="517" spans="1:5" ht="12" customHeight="1" x14ac:dyDescent="0.25">
      <c r="C517" s="73"/>
    </row>
    <row r="518" spans="1:5" ht="12" customHeight="1" x14ac:dyDescent="0.25">
      <c r="C518" s="73"/>
    </row>
    <row r="519" spans="1:5" ht="12" customHeight="1" x14ac:dyDescent="0.25">
      <c r="C519" s="73"/>
    </row>
    <row r="520" spans="1:5" ht="18" customHeight="1" x14ac:dyDescent="0.25">
      <c r="C520" s="73"/>
    </row>
    <row r="521" spans="1:5" ht="18" customHeight="1" x14ac:dyDescent="0.25">
      <c r="C521" s="73"/>
    </row>
    <row r="522" spans="1:5" ht="18" customHeight="1" x14ac:dyDescent="0.25">
      <c r="C522" s="73"/>
    </row>
    <row r="523" spans="1:5" ht="18" customHeight="1" x14ac:dyDescent="0.25">
      <c r="C523" s="73"/>
    </row>
    <row r="524" spans="1:5" ht="18" customHeight="1" x14ac:dyDescent="0.25"/>
    <row r="525" spans="1:5" ht="18" customHeight="1" x14ac:dyDescent="0.25">
      <c r="A525" s="61" t="s">
        <v>36</v>
      </c>
      <c r="B525" s="61"/>
      <c r="C525" s="61"/>
      <c r="D525" s="194"/>
      <c r="E525" s="194"/>
    </row>
    <row r="526" spans="1:5" ht="18" customHeight="1" thickBot="1" x14ac:dyDescent="0.3">
      <c r="D526" s="76"/>
      <c r="E526" s="62"/>
    </row>
    <row r="527" spans="1:5" ht="18" customHeight="1" x14ac:dyDescent="0.25">
      <c r="A527" s="44" t="s">
        <v>0</v>
      </c>
      <c r="B527" s="247" t="s">
        <v>109</v>
      </c>
      <c r="C527" s="247"/>
      <c r="D527" s="247"/>
      <c r="E527" s="248"/>
    </row>
    <row r="528" spans="1:5" ht="18" customHeight="1" thickBot="1" x14ac:dyDescent="0.3">
      <c r="A528" s="63" t="s">
        <v>1</v>
      </c>
      <c r="B528" s="249" t="s">
        <v>145</v>
      </c>
      <c r="C528" s="249"/>
      <c r="D528" s="249"/>
      <c r="E528" s="250"/>
    </row>
    <row r="529" spans="1:5" ht="45" customHeight="1" thickTop="1" thickBot="1" x14ac:dyDescent="0.3">
      <c r="A529" s="251" t="s">
        <v>2</v>
      </c>
      <c r="B529" s="252"/>
      <c r="C529" s="149" t="s">
        <v>3</v>
      </c>
      <c r="D529" s="150" t="s">
        <v>34</v>
      </c>
      <c r="E529" s="151" t="s">
        <v>35</v>
      </c>
    </row>
    <row r="530" spans="1:5" ht="17.25" customHeight="1" thickTop="1" x14ac:dyDescent="0.25">
      <c r="A530" s="162" t="s">
        <v>233</v>
      </c>
      <c r="B530" s="163"/>
      <c r="C530" s="10" t="s">
        <v>16</v>
      </c>
      <c r="D530" s="48"/>
      <c r="E530" s="64">
        <f>D530*52</f>
        <v>0</v>
      </c>
    </row>
    <row r="531" spans="1:5" ht="18" customHeight="1" x14ac:dyDescent="0.25">
      <c r="A531" s="164" t="s">
        <v>110</v>
      </c>
      <c r="B531" s="165"/>
      <c r="C531" s="11" t="s">
        <v>16</v>
      </c>
      <c r="D531" s="48"/>
      <c r="E531" s="29">
        <f>D531*52</f>
        <v>0</v>
      </c>
    </row>
    <row r="532" spans="1:5" ht="18" customHeight="1" x14ac:dyDescent="0.25">
      <c r="A532" s="178" t="s">
        <v>111</v>
      </c>
      <c r="B532" s="179"/>
      <c r="C532" s="11" t="s">
        <v>30</v>
      </c>
      <c r="D532" s="48"/>
      <c r="E532" s="29">
        <f>D532*24</f>
        <v>0</v>
      </c>
    </row>
    <row r="533" spans="1:5" ht="18" customHeight="1" x14ac:dyDescent="0.25">
      <c r="A533" s="178" t="s">
        <v>246</v>
      </c>
      <c r="B533" s="179"/>
      <c r="C533" s="11" t="s">
        <v>30</v>
      </c>
      <c r="D533" s="48"/>
      <c r="E533" s="29">
        <f>D533*24</f>
        <v>0</v>
      </c>
    </row>
    <row r="534" spans="1:5" ht="18" customHeight="1" x14ac:dyDescent="0.25">
      <c r="A534" s="178" t="s">
        <v>112</v>
      </c>
      <c r="B534" s="179"/>
      <c r="C534" s="11" t="s">
        <v>30</v>
      </c>
      <c r="D534" s="48"/>
      <c r="E534" s="29">
        <f>D534*24</f>
        <v>0</v>
      </c>
    </row>
    <row r="535" spans="1:5" ht="18" customHeight="1" x14ac:dyDescent="0.25">
      <c r="A535" s="178" t="s">
        <v>235</v>
      </c>
      <c r="B535" s="179"/>
      <c r="C535" s="11" t="s">
        <v>113</v>
      </c>
      <c r="D535" s="48"/>
      <c r="E535" s="29">
        <f>D535*1</f>
        <v>0</v>
      </c>
    </row>
    <row r="536" spans="1:5" ht="18" customHeight="1" x14ac:dyDescent="0.25">
      <c r="A536" s="136" t="s">
        <v>234</v>
      </c>
      <c r="B536" s="135"/>
      <c r="C536" s="11" t="s">
        <v>114</v>
      </c>
      <c r="D536" s="48"/>
      <c r="E536" s="29">
        <f>D536*3</f>
        <v>0</v>
      </c>
    </row>
    <row r="537" spans="1:5" ht="18" customHeight="1" x14ac:dyDescent="0.25">
      <c r="A537" s="178" t="s">
        <v>115</v>
      </c>
      <c r="B537" s="179"/>
      <c r="C537" s="11" t="s">
        <v>74</v>
      </c>
      <c r="D537" s="48"/>
      <c r="E537" s="29">
        <f>D537*3</f>
        <v>0</v>
      </c>
    </row>
    <row r="538" spans="1:5" ht="18" customHeight="1" x14ac:dyDescent="0.25">
      <c r="A538" s="178" t="s">
        <v>232</v>
      </c>
      <c r="B538" s="179"/>
      <c r="C538" s="11" t="s">
        <v>74</v>
      </c>
      <c r="D538" s="48"/>
      <c r="E538" s="29">
        <f>D538*3</f>
        <v>0</v>
      </c>
    </row>
    <row r="539" spans="1:5" ht="18" customHeight="1" thickBot="1" x14ac:dyDescent="0.3">
      <c r="A539" s="196" t="s">
        <v>182</v>
      </c>
      <c r="B539" s="197"/>
      <c r="C539" s="102" t="s">
        <v>26</v>
      </c>
      <c r="D539" s="210"/>
      <c r="E539" s="211"/>
    </row>
    <row r="540" spans="1:5" ht="18" customHeight="1" thickTop="1" thickBot="1" x14ac:dyDescent="0.3">
      <c r="A540" s="258" t="s">
        <v>12</v>
      </c>
      <c r="B540" s="259"/>
      <c r="C540" s="260">
        <f>SUM(E530:E538)</f>
        <v>0</v>
      </c>
      <c r="D540" s="260"/>
      <c r="E540" s="261"/>
    </row>
    <row r="541" spans="1:5" ht="18" customHeight="1" x14ac:dyDescent="0.25">
      <c r="A541" s="5"/>
      <c r="B541" s="5"/>
      <c r="C541" s="103"/>
      <c r="D541" s="103"/>
      <c r="E541" s="103"/>
    </row>
    <row r="542" spans="1:5" ht="18" customHeight="1" x14ac:dyDescent="0.25">
      <c r="A542" s="5"/>
      <c r="B542" s="5"/>
      <c r="C542" s="103"/>
      <c r="D542" s="103"/>
      <c r="E542" s="103"/>
    </row>
    <row r="543" spans="1:5" ht="18" customHeight="1" x14ac:dyDescent="0.25">
      <c r="A543" s="5"/>
      <c r="B543" s="5"/>
      <c r="C543" s="103"/>
      <c r="D543" s="103"/>
      <c r="E543" s="103"/>
    </row>
    <row r="544" spans="1:5" ht="18" customHeight="1" x14ac:dyDescent="0.25">
      <c r="A544" s="5"/>
      <c r="B544" s="5"/>
      <c r="C544" s="103"/>
      <c r="D544" s="103"/>
      <c r="E544" s="103"/>
    </row>
    <row r="545" spans="1:5" ht="18" customHeight="1" x14ac:dyDescent="0.25">
      <c r="A545" s="5"/>
      <c r="B545" s="5"/>
      <c r="C545" s="103"/>
      <c r="D545" s="103"/>
      <c r="E545" s="103"/>
    </row>
    <row r="546" spans="1:5" ht="18" customHeight="1" x14ac:dyDescent="0.25">
      <c r="A546" s="5"/>
      <c r="B546" s="5"/>
      <c r="C546" s="103"/>
      <c r="D546" s="103"/>
      <c r="E546" s="103"/>
    </row>
    <row r="547" spans="1:5" ht="18" customHeight="1" x14ac:dyDescent="0.25">
      <c r="A547" s="5"/>
      <c r="B547" s="5"/>
      <c r="C547" s="103"/>
      <c r="D547" s="103"/>
      <c r="E547" s="103"/>
    </row>
    <row r="548" spans="1:5" ht="18" customHeight="1" x14ac:dyDescent="0.25">
      <c r="A548" s="5"/>
      <c r="B548" s="5"/>
      <c r="C548" s="103"/>
      <c r="D548" s="103"/>
      <c r="E548" s="103"/>
    </row>
    <row r="549" spans="1:5" ht="18" customHeight="1" x14ac:dyDescent="0.25">
      <c r="A549" s="5"/>
      <c r="B549" s="5"/>
      <c r="C549" s="103"/>
      <c r="D549" s="103"/>
      <c r="E549" s="103"/>
    </row>
    <row r="550" spans="1:5" ht="18" customHeight="1" x14ac:dyDescent="0.25">
      <c r="A550" s="5"/>
      <c r="B550" s="5"/>
      <c r="C550" s="137"/>
      <c r="D550" s="103"/>
      <c r="E550" s="103"/>
    </row>
    <row r="551" spans="1:5" ht="18" customHeight="1" x14ac:dyDescent="0.25">
      <c r="A551" s="134" t="s">
        <v>36</v>
      </c>
      <c r="B551" s="134"/>
      <c r="C551" s="134"/>
      <c r="D551" s="235"/>
      <c r="E551" s="235"/>
    </row>
    <row r="552" spans="1:5" ht="18" customHeight="1" thickBot="1" x14ac:dyDescent="0.3">
      <c r="E552" s="21"/>
    </row>
    <row r="553" spans="1:5" ht="18" customHeight="1" x14ac:dyDescent="0.25">
      <c r="A553" s="44" t="s">
        <v>0</v>
      </c>
      <c r="B553" s="172" t="s">
        <v>262</v>
      </c>
      <c r="C553" s="173"/>
      <c r="D553" s="173"/>
      <c r="E553" s="174"/>
    </row>
    <row r="554" spans="1:5" ht="18" customHeight="1" thickBot="1" x14ac:dyDescent="0.3">
      <c r="A554" s="23" t="s">
        <v>1</v>
      </c>
      <c r="B554" s="175" t="s">
        <v>139</v>
      </c>
      <c r="C554" s="257"/>
      <c r="D554" s="257"/>
      <c r="E554" s="177"/>
    </row>
    <row r="555" spans="1:5" ht="36" customHeight="1" thickBot="1" x14ac:dyDescent="0.3">
      <c r="A555" s="160" t="s">
        <v>2</v>
      </c>
      <c r="B555" s="161"/>
      <c r="C555" s="45" t="s">
        <v>3</v>
      </c>
      <c r="D555" s="36" t="s">
        <v>34</v>
      </c>
      <c r="E555" s="39" t="s">
        <v>35</v>
      </c>
    </row>
    <row r="556" spans="1:5" ht="30.75" customHeight="1" thickTop="1" x14ac:dyDescent="0.25">
      <c r="A556" s="200" t="s">
        <v>275</v>
      </c>
      <c r="B556" s="201"/>
      <c r="C556" s="146" t="s">
        <v>30</v>
      </c>
      <c r="D556" s="48"/>
      <c r="E556" s="26">
        <f>D556*24</f>
        <v>0</v>
      </c>
    </row>
    <row r="557" spans="1:5" ht="18" customHeight="1" x14ac:dyDescent="0.25">
      <c r="A557" s="202" t="s">
        <v>5</v>
      </c>
      <c r="B557" s="203"/>
      <c r="C557" s="147" t="s">
        <v>30</v>
      </c>
      <c r="D557" s="48"/>
      <c r="E557" s="24">
        <f>D557*24</f>
        <v>0</v>
      </c>
    </row>
    <row r="558" spans="1:5" ht="18" customHeight="1" x14ac:dyDescent="0.25">
      <c r="A558" s="202" t="s">
        <v>71</v>
      </c>
      <c r="B558" s="203"/>
      <c r="C558" s="147" t="s">
        <v>17</v>
      </c>
      <c r="D558" s="48"/>
      <c r="E558" s="24">
        <f>D558*12</f>
        <v>0</v>
      </c>
    </row>
    <row r="559" spans="1:5" ht="18" customHeight="1" x14ac:dyDescent="0.25">
      <c r="A559" s="202" t="s">
        <v>263</v>
      </c>
      <c r="B559" s="203"/>
      <c r="C559" s="148" t="s">
        <v>17</v>
      </c>
      <c r="D559" s="48"/>
      <c r="E559" s="24">
        <f>D559*12</f>
        <v>0</v>
      </c>
    </row>
    <row r="560" spans="1:5" ht="18" customHeight="1" x14ac:dyDescent="0.25">
      <c r="A560" s="202" t="s">
        <v>267</v>
      </c>
      <c r="B560" s="203"/>
      <c r="C560" s="148" t="s">
        <v>17</v>
      </c>
      <c r="D560" s="48"/>
      <c r="E560" s="24">
        <f>D560*12</f>
        <v>0</v>
      </c>
    </row>
    <row r="561" spans="1:5" ht="18" customHeight="1" x14ac:dyDescent="0.25">
      <c r="A561" s="204" t="s">
        <v>268</v>
      </c>
      <c r="B561" s="205"/>
      <c r="C561" s="148" t="s">
        <v>74</v>
      </c>
      <c r="D561" s="48"/>
      <c r="E561" s="24">
        <f>D561*3</f>
        <v>0</v>
      </c>
    </row>
    <row r="562" spans="1:5" ht="18" customHeight="1" thickBot="1" x14ac:dyDescent="0.3">
      <c r="A562" s="206" t="s">
        <v>182</v>
      </c>
      <c r="B562" s="197"/>
      <c r="C562" s="14" t="s">
        <v>26</v>
      </c>
      <c r="D562" s="210"/>
      <c r="E562" s="211"/>
    </row>
    <row r="563" spans="1:5" ht="18" customHeight="1" thickTop="1" thickBot="1" x14ac:dyDescent="0.3">
      <c r="A563" s="198" t="s">
        <v>12</v>
      </c>
      <c r="B563" s="199"/>
      <c r="C563" s="215">
        <f>SUM(E556:E561)</f>
        <v>0</v>
      </c>
      <c r="D563" s="216"/>
      <c r="E563" s="217"/>
    </row>
    <row r="564" spans="1:5" ht="18" customHeight="1" thickBot="1" x14ac:dyDescent="0.3">
      <c r="A564" s="42"/>
      <c r="B564" s="42"/>
      <c r="C564" s="74"/>
      <c r="D564" s="41"/>
      <c r="E564" s="41"/>
    </row>
    <row r="565" spans="1:5" ht="18" customHeight="1" thickBot="1" x14ac:dyDescent="0.3">
      <c r="A565" s="188" t="s">
        <v>29</v>
      </c>
      <c r="B565" s="189"/>
      <c r="C565" s="47"/>
      <c r="D565" s="46"/>
      <c r="E565" s="46"/>
    </row>
    <row r="566" spans="1:5" ht="18" customHeight="1" x14ac:dyDescent="0.25">
      <c r="A566" s="5"/>
      <c r="B566" s="5"/>
      <c r="C566" s="137"/>
      <c r="D566" s="103"/>
      <c r="E566" s="103"/>
    </row>
    <row r="567" spans="1:5" ht="18" customHeight="1" x14ac:dyDescent="0.25">
      <c r="A567" s="5"/>
      <c r="B567" s="5"/>
      <c r="C567" s="137"/>
      <c r="D567" s="103"/>
      <c r="E567" s="103"/>
    </row>
    <row r="568" spans="1:5" ht="18" customHeight="1" x14ac:dyDescent="0.25">
      <c r="A568" s="5"/>
      <c r="B568" s="5"/>
      <c r="C568" s="137"/>
      <c r="D568" s="103"/>
      <c r="E568" s="103"/>
    </row>
    <row r="569" spans="1:5" ht="18" customHeight="1" thickBot="1" x14ac:dyDescent="0.3">
      <c r="A569" s="5"/>
      <c r="B569" s="5"/>
      <c r="C569" s="137"/>
      <c r="D569" s="103"/>
      <c r="E569" s="103"/>
    </row>
    <row r="570" spans="1:5" ht="22.5" thickTop="1" thickBot="1" x14ac:dyDescent="0.3">
      <c r="A570" s="355" t="s">
        <v>106</v>
      </c>
      <c r="B570" s="356"/>
      <c r="C570" s="105">
        <f>SUM(C14,C38,C51,C64,C92,C120,C145,C179,C202,C232,C255,C287,C315,C342,C370,C395,C432,C447,C461,C485,C506,C540,C563,)</f>
        <v>0</v>
      </c>
    </row>
    <row r="571" spans="1:5" ht="15.75" thickTop="1" x14ac:dyDescent="0.25"/>
    <row r="576" spans="1:5" ht="15.75" thickBot="1" x14ac:dyDescent="0.3"/>
    <row r="577" spans="1:6" ht="24" thickBot="1" x14ac:dyDescent="0.4">
      <c r="A577" s="357" t="s">
        <v>99</v>
      </c>
      <c r="B577" s="358"/>
      <c r="C577" s="358"/>
      <c r="D577" s="358"/>
      <c r="E577" s="359"/>
    </row>
    <row r="578" spans="1:6" ht="15.75" thickBot="1" x14ac:dyDescent="0.3"/>
    <row r="579" spans="1:6" ht="18" x14ac:dyDescent="0.25">
      <c r="A579" s="22" t="s">
        <v>0</v>
      </c>
      <c r="B579" s="264" t="s">
        <v>85</v>
      </c>
      <c r="C579" s="265"/>
      <c r="D579" s="265"/>
      <c r="E579" s="266"/>
    </row>
    <row r="580" spans="1:6" ht="18.75" thickBot="1" x14ac:dyDescent="0.3">
      <c r="A580" s="110"/>
      <c r="B580" s="267" t="s">
        <v>86</v>
      </c>
      <c r="C580" s="268"/>
      <c r="D580" s="268"/>
      <c r="E580" s="269"/>
    </row>
    <row r="581" spans="1:6" ht="27.75" thickTop="1" thickBot="1" x14ac:dyDescent="0.3">
      <c r="A581" s="270" t="s">
        <v>2</v>
      </c>
      <c r="B581" s="271"/>
      <c r="C581" s="115" t="s">
        <v>3</v>
      </c>
      <c r="D581" s="114" t="s">
        <v>34</v>
      </c>
      <c r="E581" s="111" t="s">
        <v>35</v>
      </c>
    </row>
    <row r="582" spans="1:6" ht="33" customHeight="1" x14ac:dyDescent="0.25">
      <c r="A582" s="272" t="s">
        <v>210</v>
      </c>
      <c r="B582" s="273"/>
      <c r="C582" s="116" t="s">
        <v>16</v>
      </c>
      <c r="D582" s="48"/>
      <c r="E582" s="26">
        <f>D582*52</f>
        <v>0</v>
      </c>
    </row>
    <row r="583" spans="1:6" ht="15" customHeight="1" x14ac:dyDescent="0.25">
      <c r="A583" s="282" t="s">
        <v>278</v>
      </c>
      <c r="B583" s="283"/>
      <c r="C583" s="116" t="s">
        <v>25</v>
      </c>
      <c r="D583" s="48"/>
      <c r="E583" s="26">
        <f>D583*2</f>
        <v>0</v>
      </c>
    </row>
    <row r="584" spans="1:6" x14ac:dyDescent="0.25">
      <c r="A584" s="112" t="s">
        <v>279</v>
      </c>
      <c r="B584" s="104"/>
      <c r="C584" s="116" t="s">
        <v>17</v>
      </c>
      <c r="D584" s="48"/>
      <c r="E584" s="24">
        <f>D584*12</f>
        <v>0</v>
      </c>
    </row>
    <row r="585" spans="1:6" x14ac:dyDescent="0.25">
      <c r="A585" s="262" t="s">
        <v>89</v>
      </c>
      <c r="B585" s="263"/>
      <c r="C585" s="117" t="s">
        <v>19</v>
      </c>
      <c r="D585" s="48"/>
      <c r="E585" s="24">
        <f>D585*1</f>
        <v>0</v>
      </c>
    </row>
    <row r="586" spans="1:6" x14ac:dyDescent="0.25">
      <c r="A586" s="262" t="s">
        <v>211</v>
      </c>
      <c r="B586" s="263"/>
      <c r="C586" s="118" t="s">
        <v>16</v>
      </c>
      <c r="D586" s="48"/>
      <c r="E586" s="24">
        <f>D586*52</f>
        <v>0</v>
      </c>
    </row>
    <row r="587" spans="1:6" ht="15.75" thickBot="1" x14ac:dyDescent="0.3">
      <c r="A587" s="274" t="s">
        <v>107</v>
      </c>
      <c r="B587" s="275"/>
      <c r="C587" s="119" t="s">
        <v>20</v>
      </c>
      <c r="D587" s="48"/>
      <c r="E587" s="113">
        <f>D587*4</f>
        <v>0</v>
      </c>
    </row>
    <row r="588" spans="1:6" ht="22.5" customHeight="1" thickBot="1" x14ac:dyDescent="0.3">
      <c r="A588" s="198" t="s">
        <v>108</v>
      </c>
      <c r="B588" s="199"/>
      <c r="C588" s="215">
        <f>E582+E583+E584+E585+E586+E587</f>
        <v>0</v>
      </c>
      <c r="D588" s="216"/>
      <c r="E588" s="217"/>
    </row>
    <row r="589" spans="1:6" x14ac:dyDescent="0.25">
      <c r="A589" s="5"/>
      <c r="B589" s="5"/>
      <c r="C589" s="72"/>
      <c r="D589" s="72"/>
      <c r="E589" s="72"/>
      <c r="F589" s="70"/>
    </row>
    <row r="590" spans="1:6" x14ac:dyDescent="0.25">
      <c r="A590" s="5"/>
      <c r="B590" s="5"/>
      <c r="C590" s="72"/>
      <c r="D590" s="72"/>
      <c r="E590" s="72"/>
      <c r="F590" s="70"/>
    </row>
    <row r="591" spans="1:6" x14ac:dyDescent="0.25">
      <c r="A591" s="5"/>
      <c r="B591" s="5"/>
      <c r="C591" s="72"/>
      <c r="D591" s="72"/>
      <c r="E591" s="72"/>
      <c r="F591" s="70"/>
    </row>
    <row r="592" spans="1:6" x14ac:dyDescent="0.25">
      <c r="A592" s="5"/>
      <c r="B592" s="5"/>
      <c r="C592" s="72"/>
      <c r="D592" s="72"/>
      <c r="E592" s="72"/>
      <c r="F592" s="70"/>
    </row>
    <row r="593" spans="1:6" x14ac:dyDescent="0.25">
      <c r="A593" s="5"/>
      <c r="B593" s="5"/>
      <c r="C593" s="72"/>
      <c r="D593" s="72"/>
      <c r="E593" s="72"/>
      <c r="F593" s="70"/>
    </row>
    <row r="594" spans="1:6" x14ac:dyDescent="0.25">
      <c r="A594" s="5"/>
      <c r="B594" s="5"/>
      <c r="C594" s="72"/>
      <c r="D594" s="72"/>
      <c r="E594" s="72"/>
      <c r="F594" s="70"/>
    </row>
    <row r="595" spans="1:6" x14ac:dyDescent="0.25">
      <c r="A595" s="5"/>
      <c r="B595" s="5"/>
      <c r="C595" s="72"/>
      <c r="D595" s="72"/>
      <c r="E595" s="72"/>
      <c r="F595" s="70"/>
    </row>
    <row r="596" spans="1:6" x14ac:dyDescent="0.25">
      <c r="A596" s="5"/>
      <c r="B596" s="5"/>
      <c r="C596" s="72"/>
      <c r="D596" s="72"/>
      <c r="E596" s="72"/>
      <c r="F596" s="70"/>
    </row>
    <row r="597" spans="1:6" x14ac:dyDescent="0.25">
      <c r="A597" s="5"/>
      <c r="B597" s="5"/>
      <c r="C597" s="72"/>
      <c r="D597" s="72"/>
      <c r="E597" s="72"/>
      <c r="F597" s="70"/>
    </row>
    <row r="598" spans="1:6" x14ac:dyDescent="0.25">
      <c r="A598" s="5"/>
      <c r="B598" s="5"/>
      <c r="C598" s="72"/>
      <c r="D598" s="72"/>
      <c r="E598" s="72"/>
      <c r="F598" s="70"/>
    </row>
    <row r="599" spans="1:6" x14ac:dyDescent="0.25">
      <c r="A599" s="5"/>
      <c r="B599" s="5"/>
      <c r="C599" s="72"/>
      <c r="D599" s="72"/>
      <c r="E599" s="72"/>
      <c r="F599" s="70"/>
    </row>
    <row r="600" spans="1:6" x14ac:dyDescent="0.25">
      <c r="A600" s="5"/>
      <c r="B600" s="5"/>
      <c r="C600" s="72"/>
      <c r="D600" s="72"/>
      <c r="E600" s="72"/>
      <c r="F600" s="70"/>
    </row>
    <row r="601" spans="1:6" x14ac:dyDescent="0.25">
      <c r="A601" s="5"/>
      <c r="B601" s="5"/>
      <c r="C601" s="72"/>
      <c r="D601" s="72"/>
      <c r="E601" s="72"/>
      <c r="F601" s="70"/>
    </row>
    <row r="602" spans="1:6" x14ac:dyDescent="0.25">
      <c r="A602" s="5"/>
      <c r="B602" s="5"/>
      <c r="C602" s="72"/>
      <c r="D602" s="72"/>
      <c r="E602" s="72"/>
      <c r="F602" s="70"/>
    </row>
    <row r="603" spans="1:6" x14ac:dyDescent="0.25">
      <c r="A603" s="5"/>
      <c r="B603" s="5"/>
      <c r="C603" s="72"/>
      <c r="D603" s="72"/>
      <c r="E603" s="72"/>
      <c r="F603" s="70"/>
    </row>
    <row r="604" spans="1:6" x14ac:dyDescent="0.25">
      <c r="A604" s="5"/>
      <c r="B604" s="5"/>
      <c r="C604" s="72"/>
      <c r="D604" s="72"/>
      <c r="E604" s="72"/>
      <c r="F604" s="70"/>
    </row>
    <row r="605" spans="1:6" ht="15.75" thickBot="1" x14ac:dyDescent="0.3">
      <c r="A605" s="5"/>
      <c r="B605" s="5"/>
      <c r="C605" s="72"/>
      <c r="D605" s="72"/>
      <c r="E605" s="72"/>
      <c r="F605" s="70"/>
    </row>
    <row r="606" spans="1:6" ht="24" thickBot="1" x14ac:dyDescent="0.4">
      <c r="A606" s="357" t="s">
        <v>99</v>
      </c>
      <c r="B606" s="358"/>
      <c r="C606" s="358"/>
      <c r="D606" s="358"/>
      <c r="E606" s="359"/>
      <c r="F606" s="70"/>
    </row>
    <row r="607" spans="1:6" ht="15.75" thickBot="1" x14ac:dyDescent="0.3">
      <c r="A607" s="70"/>
      <c r="B607" s="70"/>
      <c r="C607" s="70"/>
      <c r="D607" s="70"/>
      <c r="E607" s="70"/>
      <c r="F607" s="70"/>
    </row>
    <row r="608" spans="1:6" ht="18" x14ac:dyDescent="0.25">
      <c r="A608" s="22" t="s">
        <v>0</v>
      </c>
      <c r="B608" s="264" t="s">
        <v>90</v>
      </c>
      <c r="C608" s="265"/>
      <c r="D608" s="265"/>
      <c r="E608" s="266"/>
    </row>
    <row r="609" spans="1:5" ht="18.75" thickBot="1" x14ac:dyDescent="0.3">
      <c r="A609" s="110"/>
      <c r="B609" s="267" t="s">
        <v>91</v>
      </c>
      <c r="C609" s="268"/>
      <c r="D609" s="268"/>
      <c r="E609" s="269"/>
    </row>
    <row r="610" spans="1:5" ht="36" customHeight="1" thickTop="1" thickBot="1" x14ac:dyDescent="0.3">
      <c r="A610" s="270" t="s">
        <v>2</v>
      </c>
      <c r="B610" s="271"/>
      <c r="C610" s="115" t="s">
        <v>3</v>
      </c>
      <c r="D610" s="114" t="s">
        <v>34</v>
      </c>
      <c r="E610" s="111" t="s">
        <v>35</v>
      </c>
    </row>
    <row r="611" spans="1:5" ht="18" customHeight="1" x14ac:dyDescent="0.25">
      <c r="A611" s="284" t="s">
        <v>92</v>
      </c>
      <c r="B611" s="285"/>
      <c r="C611" s="121" t="s">
        <v>20</v>
      </c>
      <c r="D611" s="48"/>
      <c r="E611" s="26">
        <f>D611*4</f>
        <v>0</v>
      </c>
    </row>
    <row r="612" spans="1:5" ht="18" customHeight="1" x14ac:dyDescent="0.25">
      <c r="A612" s="112" t="s">
        <v>93</v>
      </c>
      <c r="B612" s="104"/>
      <c r="C612" s="121" t="s">
        <v>25</v>
      </c>
      <c r="D612" s="48"/>
      <c r="E612" s="24">
        <f>D612*2</f>
        <v>0</v>
      </c>
    </row>
    <row r="613" spans="1:5" ht="18" customHeight="1" x14ac:dyDescent="0.25">
      <c r="A613" s="262" t="s">
        <v>94</v>
      </c>
      <c r="B613" s="263"/>
      <c r="C613" s="117" t="s">
        <v>25</v>
      </c>
      <c r="D613" s="48"/>
      <c r="E613" s="24">
        <f>D613*2</f>
        <v>0</v>
      </c>
    </row>
    <row r="614" spans="1:5" ht="18" customHeight="1" x14ac:dyDescent="0.25">
      <c r="A614" s="262" t="s">
        <v>95</v>
      </c>
      <c r="B614" s="263"/>
      <c r="C614" s="117" t="s">
        <v>16</v>
      </c>
      <c r="D614" s="48"/>
      <c r="E614" s="24">
        <f>D614*52</f>
        <v>0</v>
      </c>
    </row>
    <row r="615" spans="1:5" ht="18" customHeight="1" x14ac:dyDescent="0.25">
      <c r="A615" s="262" t="s">
        <v>212</v>
      </c>
      <c r="B615" s="263"/>
      <c r="C615" s="117" t="s">
        <v>16</v>
      </c>
      <c r="D615" s="48"/>
      <c r="E615" s="26">
        <f>D615*52</f>
        <v>0</v>
      </c>
    </row>
    <row r="616" spans="1:5" ht="18" customHeight="1" x14ac:dyDescent="0.25">
      <c r="A616" s="364" t="s">
        <v>213</v>
      </c>
      <c r="B616" s="365"/>
      <c r="C616" s="122" t="s">
        <v>16</v>
      </c>
      <c r="D616" s="48"/>
      <c r="E616" s="24">
        <f>D616*52</f>
        <v>0</v>
      </c>
    </row>
    <row r="617" spans="1:5" ht="18" customHeight="1" x14ac:dyDescent="0.25">
      <c r="A617" s="280" t="s">
        <v>96</v>
      </c>
      <c r="B617" s="281"/>
      <c r="C617" s="117" t="s">
        <v>25</v>
      </c>
      <c r="D617" s="48"/>
      <c r="E617" s="24">
        <f>D617*2</f>
        <v>0</v>
      </c>
    </row>
    <row r="618" spans="1:5" ht="18" customHeight="1" x14ac:dyDescent="0.25">
      <c r="A618" s="280" t="s">
        <v>97</v>
      </c>
      <c r="B618" s="281"/>
      <c r="C618" s="117" t="s">
        <v>19</v>
      </c>
      <c r="D618" s="48"/>
      <c r="E618" s="24">
        <f>D618*1</f>
        <v>0</v>
      </c>
    </row>
    <row r="619" spans="1:5" ht="18" customHeight="1" x14ac:dyDescent="0.25">
      <c r="A619" s="276" t="s">
        <v>214</v>
      </c>
      <c r="B619" s="277"/>
      <c r="C619" s="122" t="s">
        <v>16</v>
      </c>
      <c r="D619" s="48"/>
      <c r="E619" s="120">
        <f>D619*52</f>
        <v>0</v>
      </c>
    </row>
    <row r="620" spans="1:5" ht="18" customHeight="1" thickBot="1" x14ac:dyDescent="0.3">
      <c r="A620" s="362" t="s">
        <v>98</v>
      </c>
      <c r="B620" s="363"/>
      <c r="C620" s="123" t="s">
        <v>19</v>
      </c>
      <c r="D620" s="48"/>
      <c r="E620" s="113">
        <f>D620*1</f>
        <v>0</v>
      </c>
    </row>
    <row r="621" spans="1:5" ht="25.5" customHeight="1" thickBot="1" x14ac:dyDescent="0.3">
      <c r="A621" s="198" t="s">
        <v>108</v>
      </c>
      <c r="B621" s="199"/>
      <c r="C621" s="215">
        <f>E611+E612+E613+E614+E615+E616+E617+E618+E619+E620</f>
        <v>0</v>
      </c>
      <c r="D621" s="216"/>
      <c r="E621" s="217"/>
    </row>
    <row r="622" spans="1:5" ht="17.100000000000001" customHeight="1" x14ac:dyDescent="0.25">
      <c r="A622" s="5"/>
      <c r="B622" s="5"/>
      <c r="C622" s="41"/>
      <c r="D622" s="41"/>
      <c r="E622" s="41"/>
    </row>
    <row r="623" spans="1:5" ht="17.100000000000001" customHeight="1" x14ac:dyDescent="0.25">
      <c r="A623" s="5"/>
      <c r="B623" s="5"/>
      <c r="C623" s="41"/>
      <c r="D623" s="41"/>
      <c r="E623" s="41"/>
    </row>
    <row r="624" spans="1:5" ht="17.100000000000001" customHeight="1" x14ac:dyDescent="0.25">
      <c r="A624" s="5"/>
      <c r="B624" s="5"/>
      <c r="C624" s="41"/>
      <c r="D624" s="41"/>
      <c r="E624" s="41"/>
    </row>
    <row r="625" spans="1:5" ht="17.100000000000001" customHeight="1" x14ac:dyDescent="0.25">
      <c r="A625" s="5"/>
      <c r="B625" s="5"/>
      <c r="C625" s="41"/>
      <c r="D625" s="41"/>
      <c r="E625" s="41"/>
    </row>
    <row r="626" spans="1:5" ht="17.100000000000001" customHeight="1" x14ac:dyDescent="0.25">
      <c r="A626" s="5"/>
      <c r="B626" s="5"/>
      <c r="C626" s="41"/>
      <c r="D626" s="41"/>
      <c r="E626" s="41"/>
    </row>
    <row r="627" spans="1:5" ht="17.100000000000001" customHeight="1" x14ac:dyDescent="0.25">
      <c r="A627" s="5"/>
      <c r="B627" s="5"/>
      <c r="C627" s="41"/>
      <c r="D627" s="41"/>
      <c r="E627" s="41"/>
    </row>
    <row r="628" spans="1:5" ht="23.25" customHeight="1" x14ac:dyDescent="0.25">
      <c r="A628" s="67"/>
      <c r="B628" s="67"/>
      <c r="C628" s="66"/>
      <c r="D628" s="69"/>
      <c r="E628" s="68"/>
    </row>
    <row r="629" spans="1:5" x14ac:dyDescent="0.25">
      <c r="A629" s="67"/>
      <c r="B629" s="67"/>
      <c r="C629" s="66"/>
      <c r="D629" s="69"/>
      <c r="E629" s="68"/>
    </row>
    <row r="630" spans="1:5" x14ac:dyDescent="0.25">
      <c r="A630" s="67"/>
      <c r="B630" s="67"/>
      <c r="C630" s="66"/>
      <c r="D630" s="69"/>
      <c r="E630" s="68"/>
    </row>
    <row r="631" spans="1:5" ht="15.75" thickBot="1" x14ac:dyDescent="0.3">
      <c r="A631" s="67"/>
      <c r="B631" s="67"/>
      <c r="C631" s="66"/>
      <c r="D631" s="69"/>
      <c r="E631" s="68"/>
    </row>
    <row r="632" spans="1:5" ht="24" thickBot="1" x14ac:dyDescent="0.4">
      <c r="A632" s="357" t="s">
        <v>99</v>
      </c>
      <c r="B632" s="358"/>
      <c r="C632" s="358"/>
      <c r="D632" s="358"/>
      <c r="E632" s="359"/>
    </row>
    <row r="633" spans="1:5" ht="15.75" thickBot="1" x14ac:dyDescent="0.3">
      <c r="A633" s="70"/>
      <c r="B633" s="70"/>
      <c r="C633" s="70"/>
      <c r="D633" s="70"/>
      <c r="E633" s="70"/>
    </row>
    <row r="634" spans="1:5" ht="18" x14ac:dyDescent="0.25">
      <c r="A634" s="22" t="s">
        <v>0</v>
      </c>
      <c r="B634" s="264" t="s">
        <v>124</v>
      </c>
      <c r="C634" s="265"/>
      <c r="D634" s="265"/>
      <c r="E634" s="266"/>
    </row>
    <row r="635" spans="1:5" ht="18.75" thickBot="1" x14ac:dyDescent="0.3">
      <c r="A635" s="110"/>
      <c r="B635" s="267" t="s">
        <v>125</v>
      </c>
      <c r="C635" s="268"/>
      <c r="D635" s="268"/>
      <c r="E635" s="269"/>
    </row>
    <row r="636" spans="1:5" ht="33.75" customHeight="1" thickTop="1" thickBot="1" x14ac:dyDescent="0.3">
      <c r="A636" s="278" t="s">
        <v>2</v>
      </c>
      <c r="B636" s="279"/>
      <c r="C636" s="124" t="s">
        <v>3</v>
      </c>
      <c r="D636" s="114" t="s">
        <v>34</v>
      </c>
      <c r="E636" s="111" t="s">
        <v>35</v>
      </c>
    </row>
    <row r="637" spans="1:5" ht="52.5" customHeight="1" thickTop="1" x14ac:dyDescent="0.25">
      <c r="A637" s="284" t="s">
        <v>126</v>
      </c>
      <c r="B637" s="285"/>
      <c r="C637" s="125" t="s">
        <v>273</v>
      </c>
      <c r="D637" s="48"/>
      <c r="E637" s="26">
        <f>D637*6</f>
        <v>0</v>
      </c>
    </row>
    <row r="638" spans="1:5" ht="51" customHeight="1" x14ac:dyDescent="0.25">
      <c r="A638" s="286" t="s">
        <v>199</v>
      </c>
      <c r="B638" s="287"/>
      <c r="C638" s="125" t="s">
        <v>274</v>
      </c>
      <c r="D638" s="48"/>
      <c r="E638" s="24">
        <f>D638*26</f>
        <v>0</v>
      </c>
    </row>
    <row r="639" spans="1:5" x14ac:dyDescent="0.25">
      <c r="A639" s="262" t="s">
        <v>127</v>
      </c>
      <c r="B639" s="263"/>
      <c r="C639" s="126" t="s">
        <v>146</v>
      </c>
      <c r="D639" s="48"/>
      <c r="E639" s="24">
        <f>D639*12</f>
        <v>0</v>
      </c>
    </row>
    <row r="640" spans="1:5" x14ac:dyDescent="0.25">
      <c r="A640" s="262" t="s">
        <v>200</v>
      </c>
      <c r="B640" s="263"/>
      <c r="C640" s="126" t="s">
        <v>117</v>
      </c>
      <c r="D640" s="48"/>
      <c r="E640" s="24">
        <f>D640*52</f>
        <v>0</v>
      </c>
    </row>
    <row r="641" spans="1:5" x14ac:dyDescent="0.25">
      <c r="A641" s="262" t="s">
        <v>128</v>
      </c>
      <c r="B641" s="263"/>
      <c r="C641" s="126" t="s">
        <v>201</v>
      </c>
      <c r="D641" s="48"/>
      <c r="E641" s="26">
        <f>D641*1</f>
        <v>0</v>
      </c>
    </row>
    <row r="642" spans="1:5" ht="15.75" thickBot="1" x14ac:dyDescent="0.3">
      <c r="A642" s="351" t="s">
        <v>129</v>
      </c>
      <c r="B642" s="352"/>
      <c r="C642" s="127" t="s">
        <v>201</v>
      </c>
      <c r="D642" s="48"/>
      <c r="E642" s="113">
        <f>D642*1</f>
        <v>0</v>
      </c>
    </row>
    <row r="643" spans="1:5" ht="15.75" thickBot="1" x14ac:dyDescent="0.3">
      <c r="A643" s="198" t="s">
        <v>130</v>
      </c>
      <c r="B643" s="199"/>
      <c r="C643" s="380">
        <f>E637+E638+E639+E640+E641+E642</f>
        <v>0</v>
      </c>
      <c r="D643" s="381"/>
      <c r="E643" s="382"/>
    </row>
    <row r="644" spans="1:5" x14ac:dyDescent="0.25">
      <c r="A644" s="67"/>
      <c r="B644" s="67"/>
      <c r="C644" s="66"/>
      <c r="D644" s="69"/>
      <c r="E644" s="68"/>
    </row>
    <row r="645" spans="1:5" x14ac:dyDescent="0.25">
      <c r="A645" s="67"/>
      <c r="B645" s="67"/>
      <c r="C645" s="66"/>
      <c r="D645" s="69"/>
      <c r="E645" s="68"/>
    </row>
    <row r="646" spans="1:5" x14ac:dyDescent="0.25">
      <c r="A646" s="67"/>
      <c r="B646" s="67"/>
      <c r="C646" s="66"/>
      <c r="D646" s="69"/>
      <c r="E646" s="68"/>
    </row>
    <row r="647" spans="1:5" x14ac:dyDescent="0.25">
      <c r="A647" s="67"/>
      <c r="B647" s="67"/>
      <c r="C647" s="66"/>
      <c r="D647" s="69"/>
      <c r="E647" s="68"/>
    </row>
    <row r="648" spans="1:5" x14ac:dyDescent="0.25">
      <c r="A648" s="67"/>
      <c r="B648" s="67"/>
      <c r="C648" s="66"/>
      <c r="D648" s="69"/>
      <c r="E648" s="68"/>
    </row>
    <row r="649" spans="1:5" x14ac:dyDescent="0.25">
      <c r="A649" s="67"/>
      <c r="B649" s="67"/>
      <c r="C649" s="66"/>
      <c r="D649" s="69"/>
      <c r="E649" s="68"/>
    </row>
    <row r="650" spans="1:5" x14ac:dyDescent="0.25">
      <c r="A650" s="67"/>
      <c r="B650" s="67"/>
      <c r="C650" s="66"/>
      <c r="D650" s="69"/>
      <c r="E650" s="68"/>
    </row>
    <row r="651" spans="1:5" x14ac:dyDescent="0.25">
      <c r="A651" s="67"/>
      <c r="B651" s="67"/>
      <c r="C651" s="66"/>
      <c r="D651" s="69"/>
      <c r="E651" s="68"/>
    </row>
    <row r="652" spans="1:5" x14ac:dyDescent="0.25">
      <c r="A652" s="67"/>
      <c r="B652" s="67"/>
      <c r="C652" s="66"/>
      <c r="D652" s="69"/>
      <c r="E652" s="68"/>
    </row>
    <row r="653" spans="1:5" x14ac:dyDescent="0.25">
      <c r="A653" s="67"/>
      <c r="B653" s="67"/>
      <c r="C653" s="66"/>
      <c r="D653" s="69"/>
      <c r="E653" s="68"/>
    </row>
    <row r="654" spans="1:5" x14ac:dyDescent="0.25">
      <c r="A654" s="67"/>
      <c r="B654" s="67"/>
      <c r="C654" s="66"/>
      <c r="D654" s="69"/>
      <c r="E654" s="68"/>
    </row>
    <row r="655" spans="1:5" ht="15.75" thickBot="1" x14ac:dyDescent="0.3"/>
    <row r="656" spans="1:5" ht="24" thickBot="1" x14ac:dyDescent="0.4">
      <c r="A656" s="357" t="s">
        <v>99</v>
      </c>
      <c r="B656" s="358"/>
      <c r="C656" s="358"/>
      <c r="D656" s="358"/>
      <c r="E656" s="359"/>
    </row>
    <row r="657" spans="1:5" ht="24" thickBot="1" x14ac:dyDescent="0.4">
      <c r="A657" s="71"/>
      <c r="B657" s="71"/>
      <c r="C657" s="71"/>
    </row>
    <row r="658" spans="1:5" ht="18" x14ac:dyDescent="0.25">
      <c r="A658" s="22" t="s">
        <v>0</v>
      </c>
      <c r="B658" s="264" t="s">
        <v>100</v>
      </c>
      <c r="C658" s="265"/>
      <c r="D658" s="265"/>
      <c r="E658" s="266"/>
    </row>
    <row r="659" spans="1:5" ht="18.75" thickBot="1" x14ac:dyDescent="0.3">
      <c r="A659" s="110"/>
      <c r="B659" s="267" t="s">
        <v>101</v>
      </c>
      <c r="C659" s="268"/>
      <c r="D659" s="268"/>
      <c r="E659" s="269"/>
    </row>
    <row r="660" spans="1:5" ht="46.5" thickTop="1" thickBot="1" x14ac:dyDescent="0.3">
      <c r="A660" s="270" t="s">
        <v>2</v>
      </c>
      <c r="B660" s="271"/>
      <c r="C660" s="115" t="s">
        <v>3</v>
      </c>
      <c r="D660" s="128" t="s">
        <v>87</v>
      </c>
      <c r="E660" s="129" t="s">
        <v>88</v>
      </c>
    </row>
    <row r="661" spans="1:5" ht="18" customHeight="1" x14ac:dyDescent="0.25">
      <c r="A661" s="284" t="s">
        <v>215</v>
      </c>
      <c r="B661" s="285"/>
      <c r="C661" s="116" t="s">
        <v>102</v>
      </c>
      <c r="D661" s="374"/>
      <c r="E661" s="377">
        <f>D661*12</f>
        <v>0</v>
      </c>
    </row>
    <row r="662" spans="1:5" ht="18" customHeight="1" x14ac:dyDescent="0.25">
      <c r="A662" s="112" t="s">
        <v>103</v>
      </c>
      <c r="B662" s="104"/>
      <c r="C662" s="116" t="s">
        <v>102</v>
      </c>
      <c r="D662" s="375"/>
      <c r="E662" s="378"/>
    </row>
    <row r="663" spans="1:5" ht="18" customHeight="1" x14ac:dyDescent="0.25">
      <c r="A663" s="262" t="s">
        <v>104</v>
      </c>
      <c r="B663" s="263"/>
      <c r="C663" s="118" t="s">
        <v>17</v>
      </c>
      <c r="D663" s="375"/>
      <c r="E663" s="378"/>
    </row>
    <row r="664" spans="1:5" ht="18" customHeight="1" x14ac:dyDescent="0.25">
      <c r="A664" s="282" t="s">
        <v>277</v>
      </c>
      <c r="B664" s="283"/>
      <c r="C664" s="118" t="s">
        <v>17</v>
      </c>
      <c r="D664" s="375"/>
      <c r="E664" s="378"/>
    </row>
    <row r="665" spans="1:5" ht="18" customHeight="1" x14ac:dyDescent="0.25">
      <c r="A665" s="262" t="s">
        <v>276</v>
      </c>
      <c r="B665" s="263"/>
      <c r="C665" s="157" t="s">
        <v>283</v>
      </c>
      <c r="D665" s="375"/>
      <c r="E665" s="378"/>
    </row>
    <row r="666" spans="1:5" ht="18" customHeight="1" x14ac:dyDescent="0.25">
      <c r="A666" s="280" t="s">
        <v>280</v>
      </c>
      <c r="B666" s="281"/>
      <c r="C666" s="158"/>
      <c r="D666" s="375"/>
      <c r="E666" s="378"/>
    </row>
    <row r="667" spans="1:5" ht="18" customHeight="1" thickBot="1" x14ac:dyDescent="0.3">
      <c r="A667" s="362" t="s">
        <v>105</v>
      </c>
      <c r="B667" s="363"/>
      <c r="C667" s="159"/>
      <c r="D667" s="376"/>
      <c r="E667" s="379"/>
    </row>
    <row r="669" spans="1:5" ht="15.75" thickBot="1" x14ac:dyDescent="0.3"/>
    <row r="670" spans="1:5" ht="38.25" customHeight="1" thickTop="1" thickBot="1" x14ac:dyDescent="0.3">
      <c r="A670" s="353" t="s">
        <v>131</v>
      </c>
      <c r="B670" s="354"/>
      <c r="C670" s="105">
        <f>SUM(C588,C621,C643,E661)</f>
        <v>0</v>
      </c>
    </row>
    <row r="671" spans="1:5" ht="15.75" thickTop="1" x14ac:dyDescent="0.25"/>
    <row r="672" spans="1:5" ht="15.75" thickBot="1" x14ac:dyDescent="0.3"/>
    <row r="673" spans="1:4" ht="93" customHeight="1" thickTop="1" thickBot="1" x14ac:dyDescent="0.3">
      <c r="A673" s="370" t="s">
        <v>236</v>
      </c>
      <c r="B673" s="371"/>
      <c r="C673" s="372">
        <f>SUM(C570,C670)*2</f>
        <v>0</v>
      </c>
      <c r="D673" s="373"/>
    </row>
    <row r="674" spans="1:4" ht="15.75" thickTop="1" x14ac:dyDescent="0.25"/>
  </sheetData>
  <mergeCells count="428">
    <mergeCell ref="D2:E3"/>
    <mergeCell ref="A1:C1"/>
    <mergeCell ref="A673:B673"/>
    <mergeCell ref="C673:D673"/>
    <mergeCell ref="A588:B588"/>
    <mergeCell ref="C588:E588"/>
    <mergeCell ref="A606:E606"/>
    <mergeCell ref="A621:B621"/>
    <mergeCell ref="C621:E621"/>
    <mergeCell ref="A656:E656"/>
    <mergeCell ref="B658:E658"/>
    <mergeCell ref="B659:E659"/>
    <mergeCell ref="A660:B660"/>
    <mergeCell ref="A661:B661"/>
    <mergeCell ref="D661:D667"/>
    <mergeCell ref="E661:E667"/>
    <mergeCell ref="A663:B663"/>
    <mergeCell ref="A665:B665"/>
    <mergeCell ref="A666:B666"/>
    <mergeCell ref="A643:B643"/>
    <mergeCell ref="C643:E643"/>
    <mergeCell ref="A620:B620"/>
    <mergeCell ref="A632:E632"/>
    <mergeCell ref="B634:E634"/>
    <mergeCell ref="A641:B641"/>
    <mergeCell ref="A642:B642"/>
    <mergeCell ref="A8:B8"/>
    <mergeCell ref="A473:B473"/>
    <mergeCell ref="A474:B474"/>
    <mergeCell ref="A171:B171"/>
    <mergeCell ref="A670:B670"/>
    <mergeCell ref="A570:B570"/>
    <mergeCell ref="A577:E577"/>
    <mergeCell ref="A83:B83"/>
    <mergeCell ref="A84:B84"/>
    <mergeCell ref="A85:B85"/>
    <mergeCell ref="A86:B86"/>
    <mergeCell ref="D91:E91"/>
    <mergeCell ref="A667:B667"/>
    <mergeCell ref="B608:E608"/>
    <mergeCell ref="B609:E609"/>
    <mergeCell ref="A610:B610"/>
    <mergeCell ref="A611:B611"/>
    <mergeCell ref="A613:B613"/>
    <mergeCell ref="A614:B614"/>
    <mergeCell ref="A615:B615"/>
    <mergeCell ref="A616:B616"/>
    <mergeCell ref="A664:B664"/>
    <mergeCell ref="A333:B333"/>
    <mergeCell ref="A332:B332"/>
    <mergeCell ref="B245:E245"/>
    <mergeCell ref="A252:B252"/>
    <mergeCell ref="A257:B257"/>
    <mergeCell ref="A283:B283"/>
    <mergeCell ref="A284:B284"/>
    <mergeCell ref="A285:B285"/>
    <mergeCell ref="A286:B286"/>
    <mergeCell ref="A303:B303"/>
    <mergeCell ref="A253:B253"/>
    <mergeCell ref="A254:B254"/>
    <mergeCell ref="A279:B279"/>
    <mergeCell ref="A224:B224"/>
    <mergeCell ref="A225:B225"/>
    <mergeCell ref="A226:B226"/>
    <mergeCell ref="A227:B227"/>
    <mergeCell ref="A228:B228"/>
    <mergeCell ref="A120:B120"/>
    <mergeCell ref="A168:B168"/>
    <mergeCell ref="A169:B169"/>
    <mergeCell ref="A170:B170"/>
    <mergeCell ref="A221:B221"/>
    <mergeCell ref="A196:B196"/>
    <mergeCell ref="A92:B92"/>
    <mergeCell ref="A112:B112"/>
    <mergeCell ref="A113:B113"/>
    <mergeCell ref="A114:B114"/>
    <mergeCell ref="A115:B115"/>
    <mergeCell ref="A122:B122"/>
    <mergeCell ref="A139:B139"/>
    <mergeCell ref="A140:B140"/>
    <mergeCell ref="A197:B197"/>
    <mergeCell ref="A198:B198"/>
    <mergeCell ref="A199:B199"/>
    <mergeCell ref="A200:B200"/>
    <mergeCell ref="A116:B116"/>
    <mergeCell ref="A117:B117"/>
    <mergeCell ref="A141:B141"/>
    <mergeCell ref="A142:B142"/>
    <mergeCell ref="B138:E138"/>
    <mergeCell ref="A194:B194"/>
    <mergeCell ref="A195:B195"/>
    <mergeCell ref="A60:B60"/>
    <mergeCell ref="A61:B61"/>
    <mergeCell ref="B29:E29"/>
    <mergeCell ref="D37:E37"/>
    <mergeCell ref="A38:B38"/>
    <mergeCell ref="A36:B36"/>
    <mergeCell ref="A37:B37"/>
    <mergeCell ref="A34:B34"/>
    <mergeCell ref="A35:B35"/>
    <mergeCell ref="A59:B59"/>
    <mergeCell ref="A16:B16"/>
    <mergeCell ref="A13:B13"/>
    <mergeCell ref="A14:B14"/>
    <mergeCell ref="A58:B58"/>
    <mergeCell ref="B56:E56"/>
    <mergeCell ref="B57:E57"/>
    <mergeCell ref="A50:B50"/>
    <mergeCell ref="D50:E50"/>
    <mergeCell ref="A51:B51"/>
    <mergeCell ref="C51:E51"/>
    <mergeCell ref="B4:E4"/>
    <mergeCell ref="B5:E5"/>
    <mergeCell ref="A11:B11"/>
    <mergeCell ref="A12:B12"/>
    <mergeCell ref="D27:E27"/>
    <mergeCell ref="D13:E13"/>
    <mergeCell ref="C14:E14"/>
    <mergeCell ref="A167:B167"/>
    <mergeCell ref="A334:B334"/>
    <mergeCell ref="D178:E178"/>
    <mergeCell ref="A176:B176"/>
    <mergeCell ref="A177:B177"/>
    <mergeCell ref="A178:B178"/>
    <mergeCell ref="A201:B201"/>
    <mergeCell ref="B137:E137"/>
    <mergeCell ref="D215:E215"/>
    <mergeCell ref="B217:E217"/>
    <mergeCell ref="B218:E218"/>
    <mergeCell ref="A219:B219"/>
    <mergeCell ref="A204:B204"/>
    <mergeCell ref="D189:E189"/>
    <mergeCell ref="B191:E191"/>
    <mergeCell ref="B192:E192"/>
    <mergeCell ref="A193:B193"/>
    <mergeCell ref="A2:C2"/>
    <mergeCell ref="A87:B87"/>
    <mergeCell ref="A91:B91"/>
    <mergeCell ref="D78:E78"/>
    <mergeCell ref="D107:E107"/>
    <mergeCell ref="B41:E41"/>
    <mergeCell ref="B42:E42"/>
    <mergeCell ref="A43:B43"/>
    <mergeCell ref="A44:B44"/>
    <mergeCell ref="A46:B46"/>
    <mergeCell ref="A47:B47"/>
    <mergeCell ref="A48:B48"/>
    <mergeCell ref="A49:B49"/>
    <mergeCell ref="C64:E64"/>
    <mergeCell ref="A6:B6"/>
    <mergeCell ref="A7:B7"/>
    <mergeCell ref="A9:B9"/>
    <mergeCell ref="A10:B10"/>
    <mergeCell ref="B30:E30"/>
    <mergeCell ref="A31:B31"/>
    <mergeCell ref="A32:B32"/>
    <mergeCell ref="C92:E92"/>
    <mergeCell ref="C38:E38"/>
    <mergeCell ref="A33:B33"/>
    <mergeCell ref="A339:B339"/>
    <mergeCell ref="C179:E179"/>
    <mergeCell ref="A314:B314"/>
    <mergeCell ref="A317:B317"/>
    <mergeCell ref="A313:B313"/>
    <mergeCell ref="A312:B312"/>
    <mergeCell ref="A310:B310"/>
    <mergeCell ref="A311:B311"/>
    <mergeCell ref="A306:B306"/>
    <mergeCell ref="A307:B307"/>
    <mergeCell ref="A308:B308"/>
    <mergeCell ref="A179:B179"/>
    <mergeCell ref="A309:B309"/>
    <mergeCell ref="D299:E299"/>
    <mergeCell ref="A305:B305"/>
    <mergeCell ref="B301:E301"/>
    <mergeCell ref="B302:E302"/>
    <mergeCell ref="D242:E242"/>
    <mergeCell ref="B244:E244"/>
    <mergeCell ref="C287:E287"/>
    <mergeCell ref="A335:B335"/>
    <mergeCell ref="A289:B289"/>
    <mergeCell ref="A281:B281"/>
    <mergeCell ref="A282:B282"/>
    <mergeCell ref="D382:E382"/>
    <mergeCell ref="B384:E384"/>
    <mergeCell ref="A143:B143"/>
    <mergeCell ref="A144:B144"/>
    <mergeCell ref="A304:B304"/>
    <mergeCell ref="A251:B251"/>
    <mergeCell ref="D271:E271"/>
    <mergeCell ref="B273:E273"/>
    <mergeCell ref="B274:E274"/>
    <mergeCell ref="A275:B275"/>
    <mergeCell ref="A276:B276"/>
    <mergeCell ref="A287:B287"/>
    <mergeCell ref="A277:B277"/>
    <mergeCell ref="A278:B278"/>
    <mergeCell ref="D254:E254"/>
    <mergeCell ref="A255:B255"/>
    <mergeCell ref="C255:E255"/>
    <mergeCell ref="A280:B280"/>
    <mergeCell ref="D286:E286"/>
    <mergeCell ref="D231:E231"/>
    <mergeCell ref="A232:B232"/>
    <mergeCell ref="C232:E232"/>
    <mergeCell ref="A358:B358"/>
    <mergeCell ref="A359:B359"/>
    <mergeCell ref="B385:E385"/>
    <mergeCell ref="A386:B386"/>
    <mergeCell ref="D354:E354"/>
    <mergeCell ref="A370:B370"/>
    <mergeCell ref="A372:B372"/>
    <mergeCell ref="D314:E314"/>
    <mergeCell ref="A315:B315"/>
    <mergeCell ref="C315:E315"/>
    <mergeCell ref="C370:E370"/>
    <mergeCell ref="A340:B340"/>
    <mergeCell ref="A341:B341"/>
    <mergeCell ref="A342:B342"/>
    <mergeCell ref="A344:B344"/>
    <mergeCell ref="A336:B336"/>
    <mergeCell ref="D326:E326"/>
    <mergeCell ref="B328:E328"/>
    <mergeCell ref="B329:E329"/>
    <mergeCell ref="D341:E341"/>
    <mergeCell ref="C342:E342"/>
    <mergeCell ref="B356:E356"/>
    <mergeCell ref="B357:E357"/>
    <mergeCell ref="D369:E369"/>
    <mergeCell ref="A330:B330"/>
    <mergeCell ref="A331:B331"/>
    <mergeCell ref="D410:E410"/>
    <mergeCell ref="A397:B397"/>
    <mergeCell ref="A388:B388"/>
    <mergeCell ref="A389:B389"/>
    <mergeCell ref="A390:B390"/>
    <mergeCell ref="A391:B391"/>
    <mergeCell ref="A392:B392"/>
    <mergeCell ref="A393:B393"/>
    <mergeCell ref="A394:B394"/>
    <mergeCell ref="D394:E394"/>
    <mergeCell ref="A395:B395"/>
    <mergeCell ref="C395:E395"/>
    <mergeCell ref="A427:B427"/>
    <mergeCell ref="A428:B428"/>
    <mergeCell ref="A429:B429"/>
    <mergeCell ref="B412:E412"/>
    <mergeCell ref="B413:E413"/>
    <mergeCell ref="A414:B414"/>
    <mergeCell ref="A415:B415"/>
    <mergeCell ref="A416:B416"/>
    <mergeCell ref="A417:B417"/>
    <mergeCell ref="A418:B418"/>
    <mergeCell ref="A419:B419"/>
    <mergeCell ref="A420:B420"/>
    <mergeCell ref="A425:B425"/>
    <mergeCell ref="A426:B426"/>
    <mergeCell ref="B455:E455"/>
    <mergeCell ref="A456:B456"/>
    <mergeCell ref="A457:B457"/>
    <mergeCell ref="A458:B458"/>
    <mergeCell ref="A459:B459"/>
    <mergeCell ref="A460:B460"/>
    <mergeCell ref="D460:E460"/>
    <mergeCell ref="A461:B461"/>
    <mergeCell ref="C461:E461"/>
    <mergeCell ref="C447:E447"/>
    <mergeCell ref="A430:B430"/>
    <mergeCell ref="A431:B431"/>
    <mergeCell ref="A434:B434"/>
    <mergeCell ref="A435:B435"/>
    <mergeCell ref="D437:E437"/>
    <mergeCell ref="B439:E439"/>
    <mergeCell ref="B440:E440"/>
    <mergeCell ref="A441:B441"/>
    <mergeCell ref="C432:E432"/>
    <mergeCell ref="A432:B432"/>
    <mergeCell ref="A640:B640"/>
    <mergeCell ref="B579:E579"/>
    <mergeCell ref="B580:E580"/>
    <mergeCell ref="A581:B581"/>
    <mergeCell ref="A582:B582"/>
    <mergeCell ref="A586:B586"/>
    <mergeCell ref="A585:B585"/>
    <mergeCell ref="A587:B587"/>
    <mergeCell ref="A619:B619"/>
    <mergeCell ref="B635:E635"/>
    <mergeCell ref="A636:B636"/>
    <mergeCell ref="A618:B618"/>
    <mergeCell ref="A617:B617"/>
    <mergeCell ref="A583:B583"/>
    <mergeCell ref="A637:B637"/>
    <mergeCell ref="A638:B638"/>
    <mergeCell ref="A639:B639"/>
    <mergeCell ref="B554:E554"/>
    <mergeCell ref="A534:B534"/>
    <mergeCell ref="D562:E562"/>
    <mergeCell ref="A563:B563"/>
    <mergeCell ref="C563:E563"/>
    <mergeCell ref="D551:E551"/>
    <mergeCell ref="A540:B540"/>
    <mergeCell ref="C540:E540"/>
    <mergeCell ref="A535:B535"/>
    <mergeCell ref="A537:B537"/>
    <mergeCell ref="A538:B538"/>
    <mergeCell ref="B553:E553"/>
    <mergeCell ref="A539:B539"/>
    <mergeCell ref="D539:E539"/>
    <mergeCell ref="A249:B249"/>
    <mergeCell ref="A250:B250"/>
    <mergeCell ref="A529:B529"/>
    <mergeCell ref="A234:B234"/>
    <mergeCell ref="A222:B222"/>
    <mergeCell ref="A223:B223"/>
    <mergeCell ref="A421:B421"/>
    <mergeCell ref="A422:B422"/>
    <mergeCell ref="A423:B423"/>
    <mergeCell ref="A424:B424"/>
    <mergeCell ref="A387:B387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502:B502"/>
    <mergeCell ref="A503:B503"/>
    <mergeCell ref="A504:B504"/>
    <mergeCell ref="A505:B505"/>
    <mergeCell ref="A360:B360"/>
    <mergeCell ref="A337:B337"/>
    <mergeCell ref="A338:B338"/>
    <mergeCell ref="A229:B229"/>
    <mergeCell ref="A230:B230"/>
    <mergeCell ref="A231:B231"/>
    <mergeCell ref="A220:B220"/>
    <mergeCell ref="A88:B88"/>
    <mergeCell ref="A89:B89"/>
    <mergeCell ref="A90:B90"/>
    <mergeCell ref="B109:E109"/>
    <mergeCell ref="B110:E110"/>
    <mergeCell ref="A94:B94"/>
    <mergeCell ref="A111:B111"/>
    <mergeCell ref="A166:B166"/>
    <mergeCell ref="D162:E162"/>
    <mergeCell ref="C145:E145"/>
    <mergeCell ref="B164:E164"/>
    <mergeCell ref="A145:B145"/>
    <mergeCell ref="A172:B172"/>
    <mergeCell ref="A173:B173"/>
    <mergeCell ref="A174:B174"/>
    <mergeCell ref="A175:B175"/>
    <mergeCell ref="C120:E120"/>
    <mergeCell ref="A181:B181"/>
    <mergeCell ref="A62:B62"/>
    <mergeCell ref="A63:B63"/>
    <mergeCell ref="A64:B64"/>
    <mergeCell ref="D63:E63"/>
    <mergeCell ref="B81:E81"/>
    <mergeCell ref="D201:E201"/>
    <mergeCell ref="A202:B202"/>
    <mergeCell ref="C202:E202"/>
    <mergeCell ref="D144:E144"/>
    <mergeCell ref="B165:E165"/>
    <mergeCell ref="B82:E82"/>
    <mergeCell ref="D119:E119"/>
    <mergeCell ref="A118:B118"/>
    <mergeCell ref="A119:B119"/>
    <mergeCell ref="A565:B565"/>
    <mergeCell ref="A555:B555"/>
    <mergeCell ref="A556:B556"/>
    <mergeCell ref="A557:B557"/>
    <mergeCell ref="A558:B558"/>
    <mergeCell ref="A559:B559"/>
    <mergeCell ref="A560:B560"/>
    <mergeCell ref="A561:B561"/>
    <mergeCell ref="A562:B562"/>
    <mergeCell ref="D452:E452"/>
    <mergeCell ref="A530:B530"/>
    <mergeCell ref="A532:B532"/>
    <mergeCell ref="A533:B533"/>
    <mergeCell ref="A479:B479"/>
    <mergeCell ref="A480:B480"/>
    <mergeCell ref="A481:B481"/>
    <mergeCell ref="A482:B482"/>
    <mergeCell ref="A483:B483"/>
    <mergeCell ref="A484:B484"/>
    <mergeCell ref="A506:B506"/>
    <mergeCell ref="A531:B531"/>
    <mergeCell ref="D525:E525"/>
    <mergeCell ref="B527:E527"/>
    <mergeCell ref="B528:E528"/>
    <mergeCell ref="C506:E506"/>
    <mergeCell ref="D505:E505"/>
    <mergeCell ref="D496:E496"/>
    <mergeCell ref="B498:E498"/>
    <mergeCell ref="B499:E499"/>
    <mergeCell ref="A500:B500"/>
    <mergeCell ref="A501:B501"/>
    <mergeCell ref="A463:B463"/>
    <mergeCell ref="B454:E454"/>
    <mergeCell ref="C665:C667"/>
    <mergeCell ref="A246:B246"/>
    <mergeCell ref="A247:B247"/>
    <mergeCell ref="A248:B248"/>
    <mergeCell ref="C485:E485"/>
    <mergeCell ref="A485:B485"/>
    <mergeCell ref="D484:E484"/>
    <mergeCell ref="B468:E468"/>
    <mergeCell ref="B469:E469"/>
    <mergeCell ref="A470:B470"/>
    <mergeCell ref="A475:B475"/>
    <mergeCell ref="A476:B476"/>
    <mergeCell ref="A477:B477"/>
    <mergeCell ref="A478:B478"/>
    <mergeCell ref="A442:B442"/>
    <mergeCell ref="A443:B443"/>
    <mergeCell ref="A444:B444"/>
    <mergeCell ref="A445:B445"/>
    <mergeCell ref="A446:B446"/>
    <mergeCell ref="A449:B449"/>
    <mergeCell ref="A450:B450"/>
    <mergeCell ref="A471:B471"/>
    <mergeCell ref="A472:B472"/>
    <mergeCell ref="D466:E466"/>
  </mergeCells>
  <pageMargins left="0.7" right="0.7" top="0.78740157499999996" bottom="0.78740157499999996" header="0.3" footer="0.3"/>
  <pageSetup paperSize="9" orientation="landscape" r:id="rId1"/>
  <ignoredErrors>
    <ignoredError sqref="E114 E116 E423 E172 E615 E619 E175:E176 E472 E475 E477:E478 E480 E48 E169 E8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KL 1.1</vt:lpstr>
    </vt:vector>
  </TitlesOfParts>
  <Company>MěÚ Třinec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Szkanderová</dc:creator>
  <cp:lastModifiedBy>Petr Kulich</cp:lastModifiedBy>
  <cp:lastPrinted>2025-09-10T12:07:15Z</cp:lastPrinted>
  <dcterms:created xsi:type="dcterms:W3CDTF">2015-09-24T05:24:16Z</dcterms:created>
  <dcterms:modified xsi:type="dcterms:W3CDTF">2025-10-06T13:49:38Z</dcterms:modified>
</cp:coreProperties>
</file>