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 WORK\PRÁVNÍ 2025\OVV\Klimatizace 2025\podklady 2025\"/>
    </mc:Choice>
  </mc:AlternateContent>
  <bookViews>
    <workbookView xWindow="480" yWindow="30" windowWidth="29040" windowHeight="11835"/>
  </bookViews>
  <sheets>
    <sheet name="Zařízení č.2" sheetId="2" r:id="rId1"/>
    <sheet name="Celkem" sheetId="7" r:id="rId2"/>
  </sheets>
  <calcPr calcId="162913"/>
</workbook>
</file>

<file path=xl/calcChain.xml><?xml version="1.0" encoding="utf-8"?>
<calcChain xmlns="http://schemas.openxmlformats.org/spreadsheetml/2006/main">
  <c r="G17" i="2" l="1"/>
  <c r="G91" i="2"/>
  <c r="G92" i="2"/>
  <c r="G93" i="2"/>
  <c r="G94" i="2"/>
  <c r="G95" i="2"/>
  <c r="G90" i="2"/>
  <c r="G88" i="2"/>
  <c r="G85" i="2"/>
  <c r="G84" i="2"/>
  <c r="G81" i="2"/>
  <c r="G77" i="2"/>
  <c r="G63" i="2"/>
  <c r="G64" i="2"/>
  <c r="G65" i="2"/>
  <c r="G66" i="2"/>
  <c r="G67" i="2"/>
  <c r="G68" i="2"/>
  <c r="G69" i="2"/>
  <c r="G70" i="2"/>
  <c r="G71" i="2"/>
  <c r="G72" i="2"/>
  <c r="G73" i="2"/>
  <c r="G74" i="2"/>
  <c r="G62" i="2"/>
  <c r="G55" i="2"/>
  <c r="G46" i="2"/>
  <c r="G38" i="2"/>
  <c r="G30" i="2"/>
  <c r="G8" i="2"/>
  <c r="G9" i="2"/>
  <c r="G10" i="2"/>
  <c r="G11" i="2"/>
  <c r="G12" i="2"/>
  <c r="G13" i="2"/>
  <c r="G14" i="2"/>
  <c r="G7" i="2"/>
  <c r="F96" i="2" l="1"/>
  <c r="E55" i="2" l="1"/>
  <c r="B8" i="7" l="1"/>
  <c r="E8" i="7" s="1"/>
  <c r="B7" i="7"/>
  <c r="E7" i="7" s="1"/>
  <c r="B6" i="7"/>
  <c r="E6" i="7" s="1"/>
  <c r="B5" i="7"/>
  <c r="E5" i="7" s="1"/>
  <c r="B4" i="7"/>
  <c r="E4" i="7" s="1"/>
  <c r="E23" i="7" l="1"/>
  <c r="E22" i="7"/>
  <c r="E21" i="7"/>
  <c r="E20" i="7"/>
  <c r="E19" i="7"/>
  <c r="E12" i="7"/>
  <c r="B3" i="7" l="1"/>
  <c r="E3" i="7" s="1"/>
  <c r="E25" i="7" s="1"/>
</calcChain>
</file>

<file path=xl/sharedStrings.xml><?xml version="1.0" encoding="utf-8"?>
<sst xmlns="http://schemas.openxmlformats.org/spreadsheetml/2006/main" count="182" uniqueCount="128">
  <si>
    <t>Cena bez DPH</t>
  </si>
  <si>
    <t>Zkrácený popis</t>
  </si>
  <si>
    <t>Označení</t>
  </si>
  <si>
    <t>ks</t>
  </si>
  <si>
    <t>Kč/jed.</t>
  </si>
  <si>
    <t>mn.</t>
  </si>
  <si>
    <t>jed.</t>
  </si>
  <si>
    <t>Kč</t>
  </si>
  <si>
    <t>Rozměr V/Š/H 308/837/189, hmotnost 8,5kg</t>
  </si>
  <si>
    <t>bm</t>
  </si>
  <si>
    <t>Komunikační kabeláž</t>
  </si>
  <si>
    <t>kpl</t>
  </si>
  <si>
    <t>Doplnění chladiva</t>
  </si>
  <si>
    <t>R410A</t>
  </si>
  <si>
    <t>kg</t>
  </si>
  <si>
    <t>Montáž, uvedení do provozu</t>
  </si>
  <si>
    <t>Napojení silových přívodů elektro</t>
  </si>
  <si>
    <t>Zaškolení obsluhy</t>
  </si>
  <si>
    <t>Montážní materiál</t>
  </si>
  <si>
    <t>Závěsový materiál</t>
  </si>
  <si>
    <t>Napojení odvodů kodenzátu</t>
  </si>
  <si>
    <t>Chladící výkon jmenovitý 3,6 kW</t>
  </si>
  <si>
    <t>Topný výkon jmenovitý 4,0 kW</t>
  </si>
  <si>
    <t>ZTI - 2.NP</t>
  </si>
  <si>
    <t>Jmenovitá teplota vytápění  -25~+18°C</t>
  </si>
  <si>
    <t>Chladící výkon jmenovitý 2,2 kW</t>
  </si>
  <si>
    <t>Topný výkon jmenovitý 2,5 kW</t>
  </si>
  <si>
    <t>Chladící výkon jmenovitý 2,8 kW</t>
  </si>
  <si>
    <t>Topný výkon jmenovitý 3,2 kW</t>
  </si>
  <si>
    <t>Připojení 128 vnitřních jednotek</t>
  </si>
  <si>
    <t>Integrovaný výstup do externího protokolu ModBus popř. BacNet do nadřazeného řídícího systému</t>
  </si>
  <si>
    <t>další funkce viz technická zpráva</t>
  </si>
  <si>
    <t>Rozměr V/Š/H 167,7/253,2/28,9</t>
  </si>
  <si>
    <t>Naprogramování</t>
  </si>
  <si>
    <t>Ocelové konstrukce , rámy včetně příslušenství</t>
  </si>
  <si>
    <t>Jeřáby, plošiny, lešení</t>
  </si>
  <si>
    <t>Lešení do výšky 2,5m</t>
  </si>
  <si>
    <t>Zakrytování potrubí proti UV Záření</t>
  </si>
  <si>
    <t>Provozní zkoušky</t>
  </si>
  <si>
    <t>Dopravné</t>
  </si>
  <si>
    <t>Předávací dokumentace</t>
  </si>
  <si>
    <t>Dokumentace skutečného provedení</t>
  </si>
  <si>
    <t>Technické zabezpečení stavby</t>
  </si>
  <si>
    <t>Ostatní nepředpokládané výdaje</t>
  </si>
  <si>
    <t>Celkem bez DPH</t>
  </si>
  <si>
    <t>Rozměr V/Š/H 1690/1240/760 mm, hmotnost 240 kg</t>
  </si>
  <si>
    <t>Odsátí chladiva</t>
  </si>
  <si>
    <t>Demontáž venkovních jednotek</t>
  </si>
  <si>
    <t>Demontáž vnitřních jednotek</t>
  </si>
  <si>
    <t>Ekologická likvidace chladícího zařízení</t>
  </si>
  <si>
    <t>Ekologická likvidace chladiva</t>
  </si>
  <si>
    <t>Doprava k ekoligické likvidaci nebezpečného odpadu</t>
  </si>
  <si>
    <t>Demontáže a likvidace</t>
  </si>
  <si>
    <t>km</t>
  </si>
  <si>
    <t>Vnitrostaveništní doprava demontovaných systémů, nakládka</t>
  </si>
  <si>
    <t>Jmenovitá teplota chlazení -15~+48°C</t>
  </si>
  <si>
    <t>VNITŘNÍ JEDNOTKY</t>
  </si>
  <si>
    <t>Venkovní jednotka VRF s funkcí řízení teploty chladiva                                         a děleným kondenzátorem</t>
  </si>
  <si>
    <t xml:space="preserve">Vnitřní jednotka nástěnná s integrovaným WIFI ovladačem </t>
  </si>
  <si>
    <t xml:space="preserve">STANDART: ARNU12GSJC4 </t>
  </si>
  <si>
    <t xml:space="preserve">STANDART: ARNU07GSJC4 </t>
  </si>
  <si>
    <t>Max. příkon 12 W / 230V</t>
  </si>
  <si>
    <t>Hladina akustického tlaku (v 1m)  28/30/32 dBA</t>
  </si>
  <si>
    <t xml:space="preserve">STANDART: ARNU09GSJC4 </t>
  </si>
  <si>
    <t>Max. příkon 13 W / 230V</t>
  </si>
  <si>
    <t>Max. příkon 15 W / 230V</t>
  </si>
  <si>
    <t>Hladina akustického tlaku (v 1m)  28/32/34 dBA</t>
  </si>
  <si>
    <t>Hladina akustického tlaku (v 1m)  30/34/37 dBA</t>
  </si>
  <si>
    <t>Úprava chladivového okruhu</t>
  </si>
  <si>
    <t>Evidenční knihy zařízení</t>
  </si>
  <si>
    <t>Zkouška těsnosti</t>
  </si>
  <si>
    <t>Centrální ovladač s dotykovým displejem</t>
  </si>
  <si>
    <t>STANDART: PACS5A000</t>
  </si>
  <si>
    <t>Integrované připojení na internet (Web Access) - řízení pomocí vzdálené plochy zadáním IP adresy</t>
  </si>
  <si>
    <t>Naadresování nových i staávajících vnitřních a venkovních jednotek</t>
  </si>
  <si>
    <t>časové programy, teplotní limity</t>
  </si>
  <si>
    <t>Úprava rámu pod venkovní jednotku</t>
  </si>
  <si>
    <t>Vnitrostaveništní doprava</t>
  </si>
  <si>
    <t>Žlab včetně víka a tvarovek  - popř. krycí fólie</t>
  </si>
  <si>
    <t>Montáže a materiál nutný ke každému systému</t>
  </si>
  <si>
    <t>Centrální řízení</t>
  </si>
  <si>
    <t>OSTATNÍ</t>
  </si>
  <si>
    <t>Vyčištění stávajícího chladivového okruhu, opravy izolace</t>
  </si>
  <si>
    <t>Filtrdehydrátor vč. montáže</t>
  </si>
  <si>
    <t>Demontáž fitrdehydrátoru vč. odsátí chladiva</t>
  </si>
  <si>
    <t>DÁLKOVÉ OVLADAČE</t>
  </si>
  <si>
    <t>Dálkový infra ovladač</t>
  </si>
  <si>
    <t xml:space="preserve">STANDART: PWLSSB21H </t>
  </si>
  <si>
    <t>Rozměr V/Š/H 51/153/26 mm</t>
  </si>
  <si>
    <t>zapnout/vypnout, otáčky ventilátoru, nastavení teploty</t>
  </si>
  <si>
    <t>možnostz adresování</t>
  </si>
  <si>
    <t>Ozn.</t>
  </si>
  <si>
    <t>Zařízení č.1</t>
  </si>
  <si>
    <t>VENKOVNÍ JEDNOTKA</t>
  </si>
  <si>
    <t>Zařízení č.2</t>
  </si>
  <si>
    <t>Zařízení č.3</t>
  </si>
  <si>
    <t>Zařízení č.4</t>
  </si>
  <si>
    <t>Zařízení č.5</t>
  </si>
  <si>
    <t>Zařízení č.6</t>
  </si>
  <si>
    <t>Cu potrubí, izolace, mont.materiál - počítáno úprava 1m Cu potrubí</t>
  </si>
  <si>
    <t>Popis</t>
  </si>
  <si>
    <t xml:space="preserve">PROJEKČNÍ CENA ZA DÍLO CELKEM </t>
  </si>
  <si>
    <t xml:space="preserve">STANDART: ARUM160LTE5 </t>
  </si>
  <si>
    <t>Chladící výkon jmenovitý 44,8 kW</t>
  </si>
  <si>
    <t>Topný výkon jmenovitý 44,8 kW</t>
  </si>
  <si>
    <t>Příkon chlazení 10,89 kW/400V</t>
  </si>
  <si>
    <t>Příkon topení 10,18 kW/400V</t>
  </si>
  <si>
    <t>ESSER  7,79</t>
  </si>
  <si>
    <t>EER 4,11 COP 4,36</t>
  </si>
  <si>
    <t>2.1</t>
  </si>
  <si>
    <t>2.2</t>
  </si>
  <si>
    <t>2.3</t>
  </si>
  <si>
    <t>2.4</t>
  </si>
  <si>
    <t>m</t>
  </si>
  <si>
    <t>Komunikační kabeláž JYSTY 2x1,5 včetně montáže</t>
  </si>
  <si>
    <t>Poznámky:</t>
  </si>
  <si>
    <r>
      <rPr>
        <b/>
        <sz val="11"/>
        <rFont val="Arial"/>
        <family val="2"/>
        <charset val="238"/>
      </rPr>
      <t xml:space="preserve">1.) </t>
    </r>
    <r>
      <rPr>
        <sz val="11"/>
        <rFont val="Arial"/>
        <family val="2"/>
        <charset val="238"/>
      </rPr>
      <t>V projektové dokumentaci je pouze doporučen výrobce strojního zařízení klimatizace dle výše uvedených příkladů obchodních názvů a označení. V případě použití jiného než doporučeného výrobce je nutné dodržet technické parametry jednotlivých typů zařízení v této projektové dokumentaci. Tyto parametry však musí být kvalitativně na stejné nebo na vyšší úrovni. Technické listy jsou k dispozici na vyžádání u doporučeného výrobce klimatizačního zařízení.</t>
    </r>
  </si>
  <si>
    <r>
      <rPr>
        <b/>
        <sz val="11"/>
        <rFont val="Arial"/>
        <family val="2"/>
        <charset val="238"/>
      </rPr>
      <t>2.)</t>
    </r>
    <r>
      <rPr>
        <sz val="11"/>
        <rFont val="Arial"/>
        <family val="2"/>
        <charset val="238"/>
      </rPr>
      <t xml:space="preserve"> Pro stanovení nabídkové ceny za dílo, nebo jeho část, je rozhodující veškerá výkresová dokumentace výkazy, výpisy materiálů, technická zpráva. Dodavatel si musí provést vlastní specifikaci pro stanovení nákladů. V případě nejasností možno kontaktovat projektanta, který doplní  se souhlasem zadavatele veškeré potřebné informace, nutné pro zodpovědné stanovení nabídkové ceny.</t>
    </r>
  </si>
  <si>
    <r>
      <rPr>
        <b/>
        <sz val="11"/>
        <rFont val="Arial"/>
        <family val="2"/>
        <charset val="238"/>
      </rPr>
      <t>3.)</t>
    </r>
    <r>
      <rPr>
        <sz val="11"/>
        <rFont val="Arial"/>
        <family val="2"/>
        <charset val="238"/>
      </rPr>
      <t xml:space="preserve"> Nabídková cena musí zahrnovat nejen přípravu, dodávku, dopravu a montáž, ale i veškeré související náklady, spojené s realizací, od zadání po předání stavby do užívání, včetně nákladů na koordinaci, uvedení do provozu,dokončovací práce, údržbu do doby předání, potřebné zkoušky a atesty, odstranění závad, předání dokladů o skutečném provedení, dokladů nutných pro kolaudační řízení aj.</t>
    </r>
  </si>
  <si>
    <r>
      <rPr>
        <b/>
        <sz val="11"/>
        <rFont val="Arial"/>
        <family val="2"/>
        <charset val="238"/>
      </rPr>
      <t>4.)</t>
    </r>
    <r>
      <rPr>
        <sz val="11"/>
        <rFont val="Arial"/>
        <family val="2"/>
        <charset val="238"/>
      </rPr>
      <t xml:space="preserve"> Součástí nabídkové ceny je rovněž tzv. dodavatelská příprava stavby</t>
    </r>
  </si>
  <si>
    <r>
      <rPr>
        <b/>
        <sz val="11"/>
        <rFont val="Arial"/>
        <family val="2"/>
        <charset val="238"/>
      </rPr>
      <t>5.)</t>
    </r>
    <r>
      <rPr>
        <sz val="11"/>
        <rFont val="Arial"/>
        <family val="2"/>
        <charset val="238"/>
      </rPr>
      <t xml:space="preserve"> Bude-li dodavatel poskytovat projektovou dokumentaci k ocenění svým subdodavatelům, je nutno jej seznámit se všemi skutečnostmi a podmínkami, určenými pro stanovení celkových nákladů i jednotkové ceny.</t>
    </r>
  </si>
  <si>
    <r>
      <rPr>
        <b/>
        <sz val="11"/>
        <rFont val="Arial"/>
        <family val="2"/>
        <charset val="238"/>
      </rPr>
      <t>6.)</t>
    </r>
    <r>
      <rPr>
        <sz val="11"/>
        <rFont val="Arial"/>
        <family val="2"/>
        <charset val="238"/>
      </rPr>
      <t xml:space="preserve"> V popisu stavebních materiálů jsou uvedeny hlavní stavební materiály, který prvek, konstrukci nebo její část charakterizují, v nabídce je však nutno uvažovat se všemi doplňkovými, pomocnými a nezbytnými materiály, jejichž použití vyplývá z příslušných technologických předpisů pro provádění jednotlivých částí staveb tak, aby byl zachován požadavek na dokonalou funkci, vzhled, kvalitu, bezpečnost a trvanlivost těchto  jednotlivých částí konstrukce i konstrukce jako celku.</t>
    </r>
  </si>
  <si>
    <r>
      <rPr>
        <b/>
        <sz val="11"/>
        <rFont val="Arial"/>
        <family val="2"/>
        <charset val="238"/>
      </rPr>
      <t>7.)</t>
    </r>
    <r>
      <rPr>
        <sz val="11"/>
        <rFont val="Arial"/>
        <family val="2"/>
        <charset val="238"/>
      </rPr>
      <t xml:space="preserve"> Dodavatel je povinen podrobně prostudovat předloženou projektovou dokumentaci, pokud dodavatel na základě svých odborných zkušeností zjistí, že v projektové dokumentaci není některá činnost či položka nutná pro dokončení předmětného díla uvedena, je povinen ji doplnit do nabídky a ocenit ji - tuto informaci sdělit projektantovi a investorovi.</t>
    </r>
  </si>
  <si>
    <r>
      <rPr>
        <b/>
        <sz val="11"/>
        <rFont val="Arial"/>
        <family val="2"/>
        <charset val="238"/>
      </rPr>
      <t xml:space="preserve">8.) </t>
    </r>
    <r>
      <rPr>
        <sz val="11"/>
        <rFont val="Arial"/>
        <family val="2"/>
        <charset val="238"/>
      </rPr>
      <t>Pozdější připomínky a požadavky na vícepráce nebudou akceptovány.</t>
    </r>
  </si>
  <si>
    <t>Montáž ovladače včetně kabeláže</t>
  </si>
  <si>
    <t>Položkový rozpočet</t>
  </si>
  <si>
    <t>Příloha č. 2 ZD - Specifikace zařízení</t>
  </si>
  <si>
    <t>*žluté pole vyplňte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</si>
</sst>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6" formatCode="#,##0\ &quot;Kč&quot;;[Red]\-#,##0\ &quot;Kč&quot;"/>
    <numFmt numFmtId="42" formatCode="_-* #,##0\ &quot;Kč&quot;_-;\-* #,##0\ &quot;Kč&quot;_-;_-* &quot;-&quot;\ &quot;Kč&quot;_-;_-@_-"/>
    <numFmt numFmtId="164" formatCode="#,##0_ ;\-#,##0\ "/>
    <numFmt numFmtId="165" formatCode="#,##0_ ;[Red]\-#,##0\ "/>
  </numFmts>
  <fonts count="22" x14ac:knownFonts="1">
    <font>
      <sz val="11"/>
      <color theme="1"/>
      <name val="Calibri"/>
      <family val="2"/>
      <charset val="238"/>
      <scheme val="minor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Times New Roman CE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b/>
      <sz val="9"/>
      <name val="Times New Roman CE"/>
      <charset val="238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/>
    <xf numFmtId="6" fontId="4" fillId="0" borderId="0" xfId="0" applyNumberFormat="1" applyFont="1"/>
    <xf numFmtId="0" fontId="4" fillId="0" borderId="0" xfId="0" applyFont="1"/>
    <xf numFmtId="42" fontId="6" fillId="0" borderId="0" xfId="0" applyNumberFormat="1" applyFont="1" applyFill="1" applyBorder="1"/>
    <xf numFmtId="0" fontId="6" fillId="0" borderId="0" xfId="0" applyFont="1" applyFill="1" applyBorder="1"/>
    <xf numFmtId="6" fontId="6" fillId="0" borderId="0" xfId="0" applyNumberFormat="1" applyFont="1"/>
    <xf numFmtId="0" fontId="6" fillId="0" borderId="0" xfId="0" applyFont="1"/>
    <xf numFmtId="42" fontId="8" fillId="0" borderId="0" xfId="0" applyNumberFormat="1" applyFont="1" applyFill="1" applyBorder="1"/>
    <xf numFmtId="0" fontId="6" fillId="0" borderId="0" xfId="0" applyFont="1" applyBorder="1"/>
    <xf numFmtId="5" fontId="6" fillId="0" borderId="0" xfId="0" applyNumberFormat="1" applyFont="1" applyBorder="1"/>
    <xf numFmtId="6" fontId="6" fillId="0" borderId="0" xfId="0" applyNumberFormat="1" applyFont="1" applyBorder="1"/>
    <xf numFmtId="6" fontId="6" fillId="0" borderId="0" xfId="0" applyNumberFormat="1" applyFont="1" applyFill="1"/>
    <xf numFmtId="0" fontId="6" fillId="0" borderId="0" xfId="0" applyFont="1" applyFill="1"/>
    <xf numFmtId="6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Border="1"/>
    <xf numFmtId="49" fontId="2" fillId="0" borderId="0" xfId="0" applyNumberFormat="1" applyFont="1"/>
    <xf numFmtId="6" fontId="7" fillId="0" borderId="0" xfId="0" applyNumberFormat="1" applyFont="1"/>
    <xf numFmtId="165" fontId="6" fillId="0" borderId="0" xfId="0" applyNumberFormat="1" applyFont="1" applyFill="1" applyBorder="1"/>
    <xf numFmtId="0" fontId="0" fillId="4" borderId="3" xfId="0" applyFill="1" applyBorder="1"/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5" fontId="6" fillId="4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5" fontId="6" fillId="4" borderId="19" xfId="0" applyNumberFormat="1" applyFont="1" applyFill="1" applyBorder="1" applyAlignment="1">
      <alignment horizontal="center"/>
    </xf>
    <xf numFmtId="3" fontId="11" fillId="4" borderId="3" xfId="0" applyNumberFormat="1" applyFont="1" applyFill="1" applyBorder="1" applyAlignment="1">
      <alignment horizontal="center"/>
    </xf>
    <xf numFmtId="5" fontId="12" fillId="4" borderId="3" xfId="0" applyNumberFormat="1" applyFont="1" applyFill="1" applyBorder="1"/>
    <xf numFmtId="0" fontId="12" fillId="4" borderId="3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5" fontId="12" fillId="4" borderId="19" xfId="0" applyNumberFormat="1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8" xfId="0" applyFill="1" applyBorder="1"/>
    <xf numFmtId="0" fontId="5" fillId="4" borderId="15" xfId="0" applyFont="1" applyFill="1" applyBorder="1"/>
    <xf numFmtId="49" fontId="7" fillId="4" borderId="23" xfId="0" applyNumberFormat="1" applyFont="1" applyFill="1" applyBorder="1" applyAlignment="1">
      <alignment wrapText="1"/>
    </xf>
    <xf numFmtId="49" fontId="6" fillId="4" borderId="25" xfId="0" applyNumberFormat="1" applyFont="1" applyFill="1" applyBorder="1"/>
    <xf numFmtId="49" fontId="6" fillId="4" borderId="24" xfId="0" applyNumberFormat="1" applyFont="1" applyFill="1" applyBorder="1"/>
    <xf numFmtId="42" fontId="7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/>
    <xf numFmtId="165" fontId="6" fillId="0" borderId="0" xfId="0" applyNumberFormat="1" applyFont="1" applyBorder="1"/>
    <xf numFmtId="0" fontId="0" fillId="4" borderId="3" xfId="0" applyFill="1" applyBorder="1" applyAlignment="1">
      <alignment horizont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49" fontId="7" fillId="4" borderId="8" xfId="0" applyNumberFormat="1" applyFont="1" applyFill="1" applyBorder="1" applyAlignment="1">
      <alignment wrapText="1"/>
    </xf>
    <xf numFmtId="49" fontId="7" fillId="4" borderId="12" xfId="0" applyNumberFormat="1" applyFont="1" applyFill="1" applyBorder="1" applyAlignment="1">
      <alignment wrapText="1"/>
    </xf>
    <xf numFmtId="42" fontId="7" fillId="4" borderId="12" xfId="0" applyNumberFormat="1" applyFont="1" applyFill="1" applyBorder="1" applyAlignment="1">
      <alignment wrapText="1"/>
    </xf>
    <xf numFmtId="49" fontId="7" fillId="4" borderId="15" xfId="0" applyNumberFormat="1" applyFont="1" applyFill="1" applyBorder="1" applyAlignment="1">
      <alignment wrapText="1"/>
    </xf>
    <xf numFmtId="0" fontId="0" fillId="4" borderId="11" xfId="0" applyFill="1" applyBorder="1"/>
    <xf numFmtId="5" fontId="10" fillId="4" borderId="30" xfId="0" applyNumberFormat="1" applyFont="1" applyFill="1" applyBorder="1" applyAlignment="1">
      <alignment horizontal="right"/>
    </xf>
    <xf numFmtId="0" fontId="13" fillId="2" borderId="10" xfId="0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0" fontId="20" fillId="0" borderId="6" xfId="0" applyFont="1" applyBorder="1"/>
    <xf numFmtId="5" fontId="20" fillId="0" borderId="6" xfId="0" applyNumberFormat="1" applyFont="1" applyBorder="1" applyAlignment="1">
      <alignment horizontal="right"/>
    </xf>
    <xf numFmtId="3" fontId="20" fillId="0" borderId="6" xfId="0" applyNumberFormat="1" applyFont="1" applyBorder="1" applyAlignment="1">
      <alignment horizontal="center"/>
    </xf>
    <xf numFmtId="5" fontId="20" fillId="0" borderId="7" xfId="0" applyNumberFormat="1" applyFont="1" applyBorder="1" applyAlignment="1">
      <alignment horizontal="right"/>
    </xf>
    <xf numFmtId="49" fontId="1" fillId="0" borderId="18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/>
    <xf numFmtId="5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5" fontId="1" fillId="0" borderId="19" xfId="0" applyNumberFormat="1" applyFont="1" applyBorder="1" applyAlignment="1">
      <alignment horizontal="right"/>
    </xf>
    <xf numFmtId="49" fontId="17" fillId="0" borderId="18" xfId="0" applyNumberFormat="1" applyFont="1" applyBorder="1" applyAlignment="1">
      <alignment horizontal="center" vertical="top"/>
    </xf>
    <xf numFmtId="0" fontId="17" fillId="0" borderId="3" xfId="0" applyFont="1" applyFill="1" applyBorder="1" applyAlignment="1">
      <alignment vertical="top"/>
    </xf>
    <xf numFmtId="0" fontId="17" fillId="0" borderId="3" xfId="0" applyFont="1" applyBorder="1"/>
    <xf numFmtId="5" fontId="17" fillId="0" borderId="3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center"/>
    </xf>
    <xf numFmtId="49" fontId="17" fillId="0" borderId="18" xfId="0" applyNumberFormat="1" applyFont="1" applyBorder="1" applyAlignment="1">
      <alignment horizontal="center"/>
    </xf>
    <xf numFmtId="0" fontId="17" fillId="0" borderId="3" xfId="0" applyFont="1" applyFill="1" applyBorder="1"/>
    <xf numFmtId="49" fontId="1" fillId="0" borderId="15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6" xfId="0" applyFont="1" applyFill="1" applyBorder="1"/>
    <xf numFmtId="5" fontId="1" fillId="0" borderId="16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center"/>
    </xf>
    <xf numFmtId="49" fontId="17" fillId="0" borderId="18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wrapText="1"/>
    </xf>
    <xf numFmtId="5" fontId="1" fillId="3" borderId="3" xfId="0" applyNumberFormat="1" applyFont="1" applyFill="1" applyBorder="1" applyAlignment="1">
      <alignment horizontal="right"/>
    </xf>
    <xf numFmtId="5" fontId="1" fillId="3" borderId="16" xfId="0" applyNumberFormat="1" applyFont="1" applyFill="1" applyBorder="1" applyAlignment="1">
      <alignment horizontal="right"/>
    </xf>
    <xf numFmtId="49" fontId="17" fillId="0" borderId="1" xfId="0" applyNumberFormat="1" applyFont="1" applyFill="1" applyBorder="1" applyAlignment="1">
      <alignment wrapText="1"/>
    </xf>
    <xf numFmtId="49" fontId="20" fillId="0" borderId="15" xfId="0" applyNumberFormat="1" applyFont="1" applyFill="1" applyBorder="1" applyAlignment="1">
      <alignment horizontal="center"/>
    </xf>
    <xf numFmtId="0" fontId="20" fillId="0" borderId="16" xfId="0" applyFont="1" applyFill="1" applyBorder="1"/>
    <xf numFmtId="5" fontId="20" fillId="0" borderId="16" xfId="0" applyNumberFormat="1" applyFont="1" applyFill="1" applyBorder="1" applyAlignment="1">
      <alignment horizontal="right"/>
    </xf>
    <xf numFmtId="3" fontId="20" fillId="0" borderId="16" xfId="0" applyNumberFormat="1" applyFont="1" applyFill="1" applyBorder="1" applyAlignment="1">
      <alignment horizontal="center"/>
    </xf>
    <xf numFmtId="49" fontId="17" fillId="0" borderId="9" xfId="0" applyNumberFormat="1" applyFont="1" applyFill="1" applyBorder="1" applyAlignment="1">
      <alignment wrapText="1"/>
    </xf>
    <xf numFmtId="49" fontId="17" fillId="0" borderId="0" xfId="0" applyNumberFormat="1" applyFont="1" applyFill="1" applyBorder="1" applyAlignment="1">
      <alignment wrapText="1"/>
    </xf>
    <xf numFmtId="49" fontId="17" fillId="0" borderId="0" xfId="0" applyNumberFormat="1" applyFont="1" applyFill="1" applyBorder="1"/>
    <xf numFmtId="0" fontId="21" fillId="0" borderId="12" xfId="0" applyFont="1" applyFill="1" applyBorder="1" applyAlignment="1">
      <alignment horizontal="center"/>
    </xf>
    <xf numFmtId="0" fontId="21" fillId="0" borderId="13" xfId="0" applyFont="1" applyFill="1" applyBorder="1" applyAlignment="1"/>
    <xf numFmtId="0" fontId="21" fillId="0" borderId="13" xfId="0" applyFont="1" applyFill="1" applyBorder="1" applyAlignment="1">
      <alignment horizontal="center" vertical="center"/>
    </xf>
    <xf numFmtId="49" fontId="20" fillId="0" borderId="18" xfId="0" applyNumberFormat="1" applyFont="1" applyFill="1" applyBorder="1" applyAlignment="1">
      <alignment horizontal="center"/>
    </xf>
    <xf numFmtId="0" fontId="20" fillId="0" borderId="3" xfId="0" applyFont="1" applyFill="1" applyBorder="1"/>
    <xf numFmtId="5" fontId="20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1" fillId="0" borderId="10" xfId="0" applyFont="1" applyFill="1" applyBorder="1"/>
    <xf numFmtId="5" fontId="1" fillId="0" borderId="10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5" fontId="1" fillId="0" borderId="3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21" fillId="0" borderId="15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1" fillId="0" borderId="3" xfId="0" applyFont="1" applyFill="1" applyBorder="1" applyAlignment="1">
      <alignment wrapText="1"/>
    </xf>
    <xf numFmtId="5" fontId="17" fillId="3" borderId="3" xfId="0" applyNumberFormat="1" applyFont="1" applyFill="1" applyBorder="1" applyAlignment="1">
      <alignment horizontal="right"/>
    </xf>
    <xf numFmtId="5" fontId="1" fillId="3" borderId="10" xfId="0" applyNumberFormat="1" applyFont="1" applyFill="1" applyBorder="1" applyAlignment="1">
      <alignment horizontal="right"/>
    </xf>
    <xf numFmtId="49" fontId="1" fillId="0" borderId="36" xfId="0" applyNumberFormat="1" applyFont="1" applyFill="1" applyBorder="1" applyAlignment="1">
      <alignment horizontal="right"/>
    </xf>
    <xf numFmtId="5" fontId="17" fillId="5" borderId="19" xfId="0" applyNumberFormat="1" applyFont="1" applyFill="1" applyBorder="1" applyAlignment="1">
      <alignment horizontal="right"/>
    </xf>
    <xf numFmtId="5" fontId="20" fillId="5" borderId="17" xfId="0" applyNumberFormat="1" applyFont="1" applyFill="1" applyBorder="1" applyAlignment="1">
      <alignment horizontal="right"/>
    </xf>
    <xf numFmtId="0" fontId="21" fillId="5" borderId="14" xfId="0" applyFont="1" applyFill="1" applyBorder="1" applyAlignment="1">
      <alignment horizontal="center" vertical="center"/>
    </xf>
    <xf numFmtId="5" fontId="20" fillId="5" borderId="19" xfId="0" applyNumberFormat="1" applyFont="1" applyFill="1" applyBorder="1" applyAlignment="1">
      <alignment horizontal="right"/>
    </xf>
    <xf numFmtId="5" fontId="1" fillId="5" borderId="11" xfId="0" applyNumberFormat="1" applyFont="1" applyFill="1" applyBorder="1" applyAlignment="1">
      <alignment horizontal="right"/>
    </xf>
    <xf numFmtId="5" fontId="1" fillId="5" borderId="19" xfId="0" applyNumberFormat="1" applyFont="1" applyFill="1" applyBorder="1" applyAlignment="1">
      <alignment horizontal="right"/>
    </xf>
    <xf numFmtId="5" fontId="1" fillId="5" borderId="17" xfId="0" applyNumberFormat="1" applyFont="1" applyFill="1" applyBorder="1" applyAlignment="1">
      <alignment horizontal="right"/>
    </xf>
    <xf numFmtId="5" fontId="17" fillId="5" borderId="11" xfId="0" applyNumberFormat="1" applyFont="1" applyFill="1" applyBorder="1" applyAlignment="1">
      <alignment horizontal="right"/>
    </xf>
    <xf numFmtId="0" fontId="2" fillId="3" borderId="3" xfId="0" applyFont="1" applyFill="1" applyBorder="1"/>
    <xf numFmtId="49" fontId="19" fillId="0" borderId="5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19" fillId="0" borderId="7" xfId="0" applyNumberFormat="1" applyFont="1" applyBorder="1" applyAlignment="1">
      <alignment horizontal="center"/>
    </xf>
    <xf numFmtId="49" fontId="18" fillId="0" borderId="2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3" fillId="0" borderId="33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0" fontId="1" fillId="0" borderId="13" xfId="0" applyFont="1" applyFill="1" applyBorder="1" applyAlignment="1"/>
    <xf numFmtId="0" fontId="21" fillId="0" borderId="13" xfId="0" applyFont="1" applyFill="1" applyBorder="1" applyAlignment="1"/>
    <xf numFmtId="0" fontId="21" fillId="0" borderId="16" xfId="0" applyFont="1" applyFill="1" applyBorder="1" applyAlignment="1"/>
    <xf numFmtId="5" fontId="1" fillId="3" borderId="10" xfId="0" applyNumberFormat="1" applyFont="1" applyFill="1" applyBorder="1" applyAlignment="1">
      <alignment horizontal="center" vertical="center"/>
    </xf>
    <xf numFmtId="5" fontId="1" fillId="3" borderId="13" xfId="0" applyNumberFormat="1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5" fontId="1" fillId="5" borderId="11" xfId="0" applyNumberFormat="1" applyFont="1" applyFill="1" applyBorder="1" applyAlignment="1">
      <alignment horizontal="center" vertical="center"/>
    </xf>
    <xf numFmtId="5" fontId="1" fillId="5" borderId="14" xfId="0" applyNumberFormat="1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5" fontId="3" fillId="5" borderId="33" xfId="0" applyNumberFormat="1" applyFont="1" applyFill="1" applyBorder="1" applyAlignment="1">
      <alignment horizontal="right"/>
    </xf>
    <xf numFmtId="5" fontId="3" fillId="5" borderId="37" xfId="0" applyNumberFormat="1" applyFont="1" applyFill="1" applyBorder="1" applyAlignment="1">
      <alignment horizontal="right"/>
    </xf>
    <xf numFmtId="49" fontId="1" fillId="0" borderId="8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5" fontId="6" fillId="4" borderId="26" xfId="0" applyNumberFormat="1" applyFont="1" applyFill="1" applyBorder="1" applyAlignment="1">
      <alignment horizontal="center" vertical="center"/>
    </xf>
    <xf numFmtId="5" fontId="6" fillId="4" borderId="27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3" fontId="6" fillId="4" borderId="13" xfId="0" applyNumberFormat="1" applyFont="1" applyFill="1" applyBorder="1" applyAlignment="1">
      <alignment horizontal="center" vertical="center"/>
    </xf>
    <xf numFmtId="5" fontId="6" fillId="4" borderId="11" xfId="0" applyNumberFormat="1" applyFont="1" applyFill="1" applyBorder="1" applyAlignment="1">
      <alignment horizontal="center" vertical="center"/>
    </xf>
    <xf numFmtId="5" fontId="6" fillId="4" borderId="14" xfId="0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15" fillId="0" borderId="18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15" fillId="0" borderId="19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Normal="100" workbookViewId="0">
      <selection activeCell="F102" sqref="F102"/>
    </sheetView>
  </sheetViews>
  <sheetFormatPr defaultRowHeight="12.75" x14ac:dyDescent="0.2"/>
  <cols>
    <col min="1" max="1" width="5.5703125" style="24" customWidth="1"/>
    <col min="2" max="2" width="43.140625" style="2" customWidth="1"/>
    <col min="3" max="3" width="13.42578125" style="2" customWidth="1"/>
    <col min="4" max="4" width="12.28515625" style="2" customWidth="1"/>
    <col min="5" max="6" width="4.28515625" style="2" customWidth="1"/>
    <col min="7" max="7" width="11.5703125" style="2" customWidth="1"/>
    <col min="8" max="8" width="12.28515625" style="1" customWidth="1"/>
    <col min="9" max="9" width="5.42578125" style="2" customWidth="1"/>
    <col min="10" max="16384" width="9.140625" style="2"/>
  </cols>
  <sheetData>
    <row r="1" spans="1:10" ht="18.75" x14ac:dyDescent="0.3">
      <c r="A1" s="133" t="s">
        <v>126</v>
      </c>
      <c r="B1" s="134"/>
      <c r="C1" s="134"/>
      <c r="D1" s="134"/>
      <c r="E1" s="134"/>
      <c r="F1" s="134"/>
      <c r="G1" s="135"/>
    </row>
    <row r="2" spans="1:10" ht="15.75" thickBot="1" x14ac:dyDescent="0.3">
      <c r="A2" s="136" t="s">
        <v>125</v>
      </c>
      <c r="B2" s="137"/>
      <c r="C2" s="137"/>
      <c r="D2" s="137"/>
      <c r="E2" s="137"/>
      <c r="F2" s="137"/>
      <c r="G2" s="138"/>
    </row>
    <row r="3" spans="1:10" s="1" customFormat="1" ht="12" customHeight="1" x14ac:dyDescent="0.2">
      <c r="A3" s="166" t="s">
        <v>91</v>
      </c>
      <c r="B3" s="168" t="s">
        <v>1</v>
      </c>
      <c r="C3" s="168" t="s">
        <v>2</v>
      </c>
      <c r="D3" s="142" t="s">
        <v>0</v>
      </c>
      <c r="E3" s="142"/>
      <c r="F3" s="142"/>
      <c r="G3" s="143"/>
      <c r="H3" s="3"/>
      <c r="I3" s="4"/>
    </row>
    <row r="4" spans="1:10" s="1" customFormat="1" ht="13.5" thickBot="1" x14ac:dyDescent="0.25">
      <c r="A4" s="167"/>
      <c r="B4" s="169"/>
      <c r="C4" s="169"/>
      <c r="D4" s="61" t="s">
        <v>4</v>
      </c>
      <c r="E4" s="62" t="s">
        <v>5</v>
      </c>
      <c r="F4" s="62" t="s">
        <v>6</v>
      </c>
      <c r="G4" s="63" t="s">
        <v>7</v>
      </c>
      <c r="H4" s="5"/>
      <c r="I4" s="5"/>
      <c r="J4" s="6"/>
    </row>
    <row r="5" spans="1:10" s="8" customFormat="1" ht="12" x14ac:dyDescent="0.2">
      <c r="A5" s="64"/>
      <c r="B5" s="65"/>
      <c r="C5" s="65"/>
      <c r="D5" s="66"/>
      <c r="E5" s="67"/>
      <c r="F5" s="67"/>
      <c r="G5" s="68"/>
      <c r="H5" s="7"/>
    </row>
    <row r="6" spans="1:10" s="12" customFormat="1" ht="12" x14ac:dyDescent="0.2">
      <c r="A6" s="69"/>
      <c r="B6" s="70" t="s">
        <v>52</v>
      </c>
      <c r="C6" s="71"/>
      <c r="D6" s="72"/>
      <c r="E6" s="73"/>
      <c r="F6" s="74"/>
      <c r="G6" s="75"/>
      <c r="H6" s="9"/>
      <c r="I6" s="10"/>
    </row>
    <row r="7" spans="1:10" s="8" customFormat="1" ht="12" x14ac:dyDescent="0.2">
      <c r="A7" s="76"/>
      <c r="B7" s="77" t="s">
        <v>46</v>
      </c>
      <c r="C7" s="78"/>
      <c r="D7" s="121"/>
      <c r="E7" s="80">
        <v>1</v>
      </c>
      <c r="F7" s="80" t="s">
        <v>11</v>
      </c>
      <c r="G7" s="124">
        <f>D7*E7</f>
        <v>0</v>
      </c>
      <c r="H7" s="7"/>
    </row>
    <row r="8" spans="1:10" s="50" customFormat="1" ht="12" x14ac:dyDescent="0.2">
      <c r="A8" s="81"/>
      <c r="B8" s="82" t="s">
        <v>47</v>
      </c>
      <c r="C8" s="78"/>
      <c r="D8" s="121"/>
      <c r="E8" s="80">
        <v>1</v>
      </c>
      <c r="F8" s="80" t="s">
        <v>3</v>
      </c>
      <c r="G8" s="124">
        <f t="shared" ref="G8:G14" si="0">D8*E8</f>
        <v>0</v>
      </c>
      <c r="H8" s="48"/>
      <c r="I8" s="49"/>
    </row>
    <row r="9" spans="1:10" s="8" customFormat="1" ht="12" x14ac:dyDescent="0.2">
      <c r="A9" s="81"/>
      <c r="B9" s="82" t="s">
        <v>48</v>
      </c>
      <c r="C9" s="78"/>
      <c r="D9" s="121"/>
      <c r="E9" s="80">
        <v>20</v>
      </c>
      <c r="F9" s="80" t="s">
        <v>3</v>
      </c>
      <c r="G9" s="124">
        <f t="shared" si="0"/>
        <v>0</v>
      </c>
      <c r="H9" s="25"/>
    </row>
    <row r="10" spans="1:10" s="12" customFormat="1" ht="12" x14ac:dyDescent="0.2">
      <c r="A10" s="81"/>
      <c r="B10" s="82" t="s">
        <v>49</v>
      </c>
      <c r="C10" s="78"/>
      <c r="D10" s="121"/>
      <c r="E10" s="80">
        <v>410</v>
      </c>
      <c r="F10" s="80" t="s">
        <v>14</v>
      </c>
      <c r="G10" s="124">
        <f t="shared" si="0"/>
        <v>0</v>
      </c>
      <c r="H10" s="9"/>
      <c r="I10" s="10"/>
    </row>
    <row r="11" spans="1:10" s="8" customFormat="1" ht="12" x14ac:dyDescent="0.2">
      <c r="A11" s="81"/>
      <c r="B11" s="82" t="s">
        <v>50</v>
      </c>
      <c r="C11" s="78"/>
      <c r="D11" s="121"/>
      <c r="E11" s="80">
        <v>12</v>
      </c>
      <c r="F11" s="80" t="s">
        <v>14</v>
      </c>
      <c r="G11" s="124">
        <f t="shared" si="0"/>
        <v>0</v>
      </c>
      <c r="H11" s="25"/>
    </row>
    <row r="12" spans="1:10" s="18" customFormat="1" ht="12" x14ac:dyDescent="0.2">
      <c r="A12" s="83"/>
      <c r="B12" s="84" t="s">
        <v>82</v>
      </c>
      <c r="C12" s="85"/>
      <c r="D12" s="91"/>
      <c r="E12" s="87">
        <v>260</v>
      </c>
      <c r="F12" s="87" t="s">
        <v>9</v>
      </c>
      <c r="G12" s="124">
        <f t="shared" si="0"/>
        <v>0</v>
      </c>
      <c r="H12" s="26"/>
      <c r="I12" s="10"/>
      <c r="J12" s="10"/>
    </row>
    <row r="13" spans="1:10" s="12" customFormat="1" ht="12" x14ac:dyDescent="0.2">
      <c r="A13" s="88"/>
      <c r="B13" s="82" t="s">
        <v>54</v>
      </c>
      <c r="C13" s="78"/>
      <c r="D13" s="121"/>
      <c r="E13" s="80">
        <v>1</v>
      </c>
      <c r="F13" s="80" t="s">
        <v>11</v>
      </c>
      <c r="G13" s="124">
        <f t="shared" si="0"/>
        <v>0</v>
      </c>
      <c r="H13" s="9"/>
      <c r="I13" s="10"/>
    </row>
    <row r="14" spans="1:10" s="8" customFormat="1" ht="12" x14ac:dyDescent="0.2">
      <c r="A14" s="76"/>
      <c r="B14" s="77" t="s">
        <v>51</v>
      </c>
      <c r="C14" s="78"/>
      <c r="D14" s="121"/>
      <c r="E14" s="80">
        <v>100</v>
      </c>
      <c r="F14" s="80" t="s">
        <v>53</v>
      </c>
      <c r="G14" s="124">
        <f t="shared" si="0"/>
        <v>0</v>
      </c>
      <c r="H14" s="7"/>
    </row>
    <row r="15" spans="1:10" s="8" customFormat="1" ht="12" x14ac:dyDescent="0.2">
      <c r="A15" s="81"/>
      <c r="B15" s="78"/>
      <c r="C15" s="78"/>
      <c r="D15" s="79"/>
      <c r="E15" s="80"/>
      <c r="F15" s="80"/>
      <c r="G15" s="124"/>
      <c r="H15" s="7"/>
    </row>
    <row r="16" spans="1:10" s="8" customFormat="1" ht="12" x14ac:dyDescent="0.2">
      <c r="A16" s="93"/>
      <c r="B16" s="94" t="s">
        <v>93</v>
      </c>
      <c r="C16" s="94"/>
      <c r="D16" s="95"/>
      <c r="E16" s="96"/>
      <c r="F16" s="96"/>
      <c r="G16" s="125"/>
      <c r="H16" s="7"/>
    </row>
    <row r="17" spans="1:9" s="12" customFormat="1" ht="24" x14ac:dyDescent="0.2">
      <c r="A17" s="144" t="s">
        <v>109</v>
      </c>
      <c r="B17" s="97" t="s">
        <v>57</v>
      </c>
      <c r="C17" s="148"/>
      <c r="D17" s="152"/>
      <c r="E17" s="156">
        <v>1</v>
      </c>
      <c r="F17" s="160" t="s">
        <v>3</v>
      </c>
      <c r="G17" s="162">
        <f>D17*E17</f>
        <v>0</v>
      </c>
      <c r="H17" s="9"/>
      <c r="I17" s="10"/>
    </row>
    <row r="18" spans="1:9" s="12" customFormat="1" ht="12" x14ac:dyDescent="0.2">
      <c r="A18" s="145"/>
      <c r="B18" s="98" t="s">
        <v>102</v>
      </c>
      <c r="C18" s="149"/>
      <c r="D18" s="153"/>
      <c r="E18" s="157"/>
      <c r="F18" s="161"/>
      <c r="G18" s="163"/>
      <c r="H18" s="9"/>
      <c r="I18" s="10"/>
    </row>
    <row r="19" spans="1:9" s="12" customFormat="1" ht="11.25" customHeight="1" x14ac:dyDescent="0.2">
      <c r="A19" s="146"/>
      <c r="B19" s="99" t="s">
        <v>103</v>
      </c>
      <c r="C19" s="150"/>
      <c r="D19" s="154"/>
      <c r="E19" s="158"/>
      <c r="F19" s="158"/>
      <c r="G19" s="164"/>
      <c r="H19" s="9"/>
      <c r="I19" s="10"/>
    </row>
    <row r="20" spans="1:9" s="12" customFormat="1" ht="11.25" customHeight="1" x14ac:dyDescent="0.2">
      <c r="A20" s="146"/>
      <c r="B20" s="98" t="s">
        <v>104</v>
      </c>
      <c r="C20" s="150"/>
      <c r="D20" s="154"/>
      <c r="E20" s="158"/>
      <c r="F20" s="158"/>
      <c r="G20" s="164"/>
      <c r="H20" s="9"/>
      <c r="I20" s="10"/>
    </row>
    <row r="21" spans="1:9" s="12" customFormat="1" ht="11.25" customHeight="1" x14ac:dyDescent="0.2">
      <c r="A21" s="146"/>
      <c r="B21" s="98" t="s">
        <v>105</v>
      </c>
      <c r="C21" s="150"/>
      <c r="D21" s="154"/>
      <c r="E21" s="158"/>
      <c r="F21" s="158"/>
      <c r="G21" s="164"/>
      <c r="H21" s="9"/>
      <c r="I21" s="10"/>
    </row>
    <row r="22" spans="1:9" s="12" customFormat="1" ht="11.25" customHeight="1" x14ac:dyDescent="0.2">
      <c r="A22" s="146"/>
      <c r="B22" s="98" t="s">
        <v>106</v>
      </c>
      <c r="C22" s="150"/>
      <c r="D22" s="154"/>
      <c r="E22" s="158"/>
      <c r="F22" s="158"/>
      <c r="G22" s="164"/>
      <c r="H22" s="9"/>
      <c r="I22" s="10"/>
    </row>
    <row r="23" spans="1:9" s="12" customFormat="1" ht="11.25" customHeight="1" x14ac:dyDescent="0.2">
      <c r="A23" s="146"/>
      <c r="B23" s="98" t="s">
        <v>107</v>
      </c>
      <c r="C23" s="150"/>
      <c r="D23" s="154"/>
      <c r="E23" s="158"/>
      <c r="F23" s="158"/>
      <c r="G23" s="164"/>
      <c r="H23" s="9"/>
      <c r="I23" s="10"/>
    </row>
    <row r="24" spans="1:9" s="12" customFormat="1" ht="11.25" customHeight="1" x14ac:dyDescent="0.2">
      <c r="A24" s="146"/>
      <c r="B24" s="98" t="s">
        <v>108</v>
      </c>
      <c r="C24" s="150"/>
      <c r="D24" s="154"/>
      <c r="E24" s="158"/>
      <c r="F24" s="158"/>
      <c r="G24" s="164"/>
      <c r="H24" s="9"/>
      <c r="I24" s="10"/>
    </row>
    <row r="25" spans="1:9" s="12" customFormat="1" ht="11.25" customHeight="1" x14ac:dyDescent="0.2">
      <c r="A25" s="146"/>
      <c r="B25" s="98" t="s">
        <v>55</v>
      </c>
      <c r="C25" s="150"/>
      <c r="D25" s="154"/>
      <c r="E25" s="158"/>
      <c r="F25" s="158"/>
      <c r="G25" s="164"/>
      <c r="H25" s="9"/>
      <c r="I25" s="10"/>
    </row>
    <row r="26" spans="1:9" s="12" customFormat="1" ht="11.25" customHeight="1" x14ac:dyDescent="0.2">
      <c r="A26" s="146"/>
      <c r="B26" s="98" t="s">
        <v>24</v>
      </c>
      <c r="C26" s="150"/>
      <c r="D26" s="154"/>
      <c r="E26" s="158"/>
      <c r="F26" s="158"/>
      <c r="G26" s="164"/>
      <c r="H26" s="9"/>
      <c r="I26" s="10"/>
    </row>
    <row r="27" spans="1:9" s="12" customFormat="1" ht="11.25" customHeight="1" x14ac:dyDescent="0.2">
      <c r="A27" s="147"/>
      <c r="B27" s="92" t="s">
        <v>45</v>
      </c>
      <c r="C27" s="151"/>
      <c r="D27" s="155"/>
      <c r="E27" s="159"/>
      <c r="F27" s="159"/>
      <c r="G27" s="165"/>
      <c r="H27" s="9"/>
      <c r="I27" s="10"/>
    </row>
    <row r="28" spans="1:9" s="12" customFormat="1" ht="12" x14ac:dyDescent="0.2">
      <c r="A28" s="100"/>
      <c r="B28" s="89"/>
      <c r="C28" s="101"/>
      <c r="D28" s="102"/>
      <c r="E28" s="102"/>
      <c r="F28" s="102"/>
      <c r="G28" s="126"/>
      <c r="H28" s="9"/>
      <c r="I28" s="10"/>
    </row>
    <row r="29" spans="1:9" s="8" customFormat="1" ht="12" x14ac:dyDescent="0.2">
      <c r="A29" s="103"/>
      <c r="B29" s="104" t="s">
        <v>56</v>
      </c>
      <c r="C29" s="104"/>
      <c r="D29" s="105"/>
      <c r="E29" s="106"/>
      <c r="F29" s="106"/>
      <c r="G29" s="127"/>
      <c r="H29" s="7"/>
    </row>
    <row r="30" spans="1:9" s="12" customFormat="1" ht="12" x14ac:dyDescent="0.2">
      <c r="A30" s="144" t="s">
        <v>110</v>
      </c>
      <c r="B30" s="97" t="s">
        <v>58</v>
      </c>
      <c r="C30" s="170"/>
      <c r="D30" s="152"/>
      <c r="E30" s="156">
        <v>5</v>
      </c>
      <c r="F30" s="160" t="s">
        <v>3</v>
      </c>
      <c r="G30" s="162">
        <f>D30*E30</f>
        <v>0</v>
      </c>
      <c r="H30" s="9"/>
      <c r="I30" s="10"/>
    </row>
    <row r="31" spans="1:9" s="12" customFormat="1" ht="12" x14ac:dyDescent="0.2">
      <c r="A31" s="145"/>
      <c r="B31" s="98" t="s">
        <v>60</v>
      </c>
      <c r="C31" s="171"/>
      <c r="D31" s="153"/>
      <c r="E31" s="157"/>
      <c r="F31" s="161"/>
      <c r="G31" s="163"/>
      <c r="H31" s="9"/>
      <c r="I31" s="10"/>
    </row>
    <row r="32" spans="1:9" s="12" customFormat="1" ht="11.25" customHeight="1" x14ac:dyDescent="0.2">
      <c r="A32" s="146"/>
      <c r="B32" s="99" t="s">
        <v>25</v>
      </c>
      <c r="C32" s="172"/>
      <c r="D32" s="154"/>
      <c r="E32" s="158"/>
      <c r="F32" s="158"/>
      <c r="G32" s="164"/>
      <c r="H32" s="9"/>
      <c r="I32" s="10"/>
    </row>
    <row r="33" spans="1:9" s="12" customFormat="1" ht="11.25" customHeight="1" x14ac:dyDescent="0.2">
      <c r="A33" s="146"/>
      <c r="B33" s="98" t="s">
        <v>26</v>
      </c>
      <c r="C33" s="172"/>
      <c r="D33" s="154"/>
      <c r="E33" s="158"/>
      <c r="F33" s="158"/>
      <c r="G33" s="164"/>
      <c r="H33" s="9"/>
      <c r="I33" s="10"/>
    </row>
    <row r="34" spans="1:9" s="12" customFormat="1" ht="11.25" customHeight="1" x14ac:dyDescent="0.2">
      <c r="A34" s="146"/>
      <c r="B34" s="98" t="s">
        <v>61</v>
      </c>
      <c r="C34" s="172"/>
      <c r="D34" s="154"/>
      <c r="E34" s="158"/>
      <c r="F34" s="158"/>
      <c r="G34" s="164"/>
      <c r="H34" s="9"/>
      <c r="I34" s="10"/>
    </row>
    <row r="35" spans="1:9" s="12" customFormat="1" ht="11.25" customHeight="1" x14ac:dyDescent="0.2">
      <c r="A35" s="146"/>
      <c r="B35" s="98" t="s">
        <v>62</v>
      </c>
      <c r="C35" s="172"/>
      <c r="D35" s="154"/>
      <c r="E35" s="158"/>
      <c r="F35" s="158"/>
      <c r="G35" s="164"/>
      <c r="H35" s="9"/>
      <c r="I35" s="10"/>
    </row>
    <row r="36" spans="1:9" s="12" customFormat="1" ht="11.25" customHeight="1" x14ac:dyDescent="0.2">
      <c r="A36" s="147"/>
      <c r="B36" s="92" t="s">
        <v>8</v>
      </c>
      <c r="C36" s="173"/>
      <c r="D36" s="155"/>
      <c r="E36" s="159"/>
      <c r="F36" s="159"/>
      <c r="G36" s="165"/>
      <c r="H36" s="9"/>
      <c r="I36" s="10"/>
    </row>
    <row r="37" spans="1:9" s="12" customFormat="1" ht="12" x14ac:dyDescent="0.2">
      <c r="A37" s="107"/>
      <c r="B37" s="108"/>
      <c r="C37" s="108"/>
      <c r="D37" s="109"/>
      <c r="E37" s="110"/>
      <c r="F37" s="111"/>
      <c r="G37" s="128"/>
      <c r="H37" s="9"/>
      <c r="I37" s="10"/>
    </row>
    <row r="38" spans="1:9" s="12" customFormat="1" ht="12" x14ac:dyDescent="0.2">
      <c r="A38" s="144" t="s">
        <v>111</v>
      </c>
      <c r="B38" s="97" t="s">
        <v>58</v>
      </c>
      <c r="C38" s="170"/>
      <c r="D38" s="152"/>
      <c r="E38" s="156">
        <v>13</v>
      </c>
      <c r="F38" s="160" t="s">
        <v>3</v>
      </c>
      <c r="G38" s="162">
        <f>D38*E38</f>
        <v>0</v>
      </c>
      <c r="H38" s="9"/>
      <c r="I38" s="10"/>
    </row>
    <row r="39" spans="1:9" s="12" customFormat="1" ht="12" x14ac:dyDescent="0.2">
      <c r="A39" s="145"/>
      <c r="B39" s="98" t="s">
        <v>63</v>
      </c>
      <c r="C39" s="171"/>
      <c r="D39" s="153"/>
      <c r="E39" s="157"/>
      <c r="F39" s="161"/>
      <c r="G39" s="163"/>
      <c r="H39" s="9"/>
      <c r="I39" s="10"/>
    </row>
    <row r="40" spans="1:9" s="12" customFormat="1" ht="11.25" customHeight="1" x14ac:dyDescent="0.2">
      <c r="A40" s="146"/>
      <c r="B40" s="99" t="s">
        <v>27</v>
      </c>
      <c r="C40" s="172"/>
      <c r="D40" s="154"/>
      <c r="E40" s="158"/>
      <c r="F40" s="158"/>
      <c r="G40" s="164"/>
      <c r="H40" s="9"/>
      <c r="I40" s="10"/>
    </row>
    <row r="41" spans="1:9" s="12" customFormat="1" ht="11.25" customHeight="1" x14ac:dyDescent="0.2">
      <c r="A41" s="146"/>
      <c r="B41" s="98" t="s">
        <v>28</v>
      </c>
      <c r="C41" s="172"/>
      <c r="D41" s="154"/>
      <c r="E41" s="158"/>
      <c r="F41" s="158"/>
      <c r="G41" s="164"/>
      <c r="H41" s="9"/>
      <c r="I41" s="10"/>
    </row>
    <row r="42" spans="1:9" s="12" customFormat="1" ht="11.25" customHeight="1" x14ac:dyDescent="0.2">
      <c r="A42" s="146"/>
      <c r="B42" s="98" t="s">
        <v>64</v>
      </c>
      <c r="C42" s="172"/>
      <c r="D42" s="154"/>
      <c r="E42" s="158"/>
      <c r="F42" s="158"/>
      <c r="G42" s="164"/>
      <c r="H42" s="9"/>
      <c r="I42" s="10"/>
    </row>
    <row r="43" spans="1:9" s="12" customFormat="1" ht="11.25" customHeight="1" x14ac:dyDescent="0.2">
      <c r="A43" s="146"/>
      <c r="B43" s="98" t="s">
        <v>66</v>
      </c>
      <c r="C43" s="172"/>
      <c r="D43" s="154"/>
      <c r="E43" s="158"/>
      <c r="F43" s="158"/>
      <c r="G43" s="164"/>
      <c r="H43" s="9"/>
      <c r="I43" s="10"/>
    </row>
    <row r="44" spans="1:9" s="12" customFormat="1" ht="11.25" customHeight="1" x14ac:dyDescent="0.2">
      <c r="A44" s="147"/>
      <c r="B44" s="92" t="s">
        <v>8</v>
      </c>
      <c r="C44" s="173"/>
      <c r="D44" s="155"/>
      <c r="E44" s="159"/>
      <c r="F44" s="159"/>
      <c r="G44" s="165"/>
      <c r="H44" s="9"/>
      <c r="I44" s="10"/>
    </row>
    <row r="45" spans="1:9" s="12" customFormat="1" ht="12" x14ac:dyDescent="0.2">
      <c r="A45" s="107"/>
      <c r="B45" s="108"/>
      <c r="C45" s="108"/>
      <c r="D45" s="109"/>
      <c r="E45" s="110"/>
      <c r="F45" s="111"/>
      <c r="G45" s="128"/>
      <c r="H45" s="9"/>
      <c r="I45" s="10"/>
    </row>
    <row r="46" spans="1:9" s="12" customFormat="1" ht="12" x14ac:dyDescent="0.2">
      <c r="A46" s="144" t="s">
        <v>112</v>
      </c>
      <c r="B46" s="97" t="s">
        <v>58</v>
      </c>
      <c r="C46" s="170"/>
      <c r="D46" s="152"/>
      <c r="E46" s="156">
        <v>2</v>
      </c>
      <c r="F46" s="160" t="s">
        <v>3</v>
      </c>
      <c r="G46" s="162">
        <f>D46*E46</f>
        <v>0</v>
      </c>
      <c r="H46" s="9"/>
      <c r="I46" s="10"/>
    </row>
    <row r="47" spans="1:9" s="12" customFormat="1" ht="12" x14ac:dyDescent="0.2">
      <c r="A47" s="145"/>
      <c r="B47" s="98" t="s">
        <v>59</v>
      </c>
      <c r="C47" s="171"/>
      <c r="D47" s="153"/>
      <c r="E47" s="157"/>
      <c r="F47" s="161"/>
      <c r="G47" s="163"/>
      <c r="H47" s="9"/>
      <c r="I47" s="10"/>
    </row>
    <row r="48" spans="1:9" s="12" customFormat="1" ht="11.25" customHeight="1" x14ac:dyDescent="0.2">
      <c r="A48" s="146"/>
      <c r="B48" s="99" t="s">
        <v>21</v>
      </c>
      <c r="C48" s="172"/>
      <c r="D48" s="154"/>
      <c r="E48" s="158"/>
      <c r="F48" s="158"/>
      <c r="G48" s="164"/>
      <c r="H48" s="9"/>
      <c r="I48" s="10"/>
    </row>
    <row r="49" spans="1:10" s="12" customFormat="1" ht="11.25" customHeight="1" x14ac:dyDescent="0.2">
      <c r="A49" s="146"/>
      <c r="B49" s="98" t="s">
        <v>22</v>
      </c>
      <c r="C49" s="172"/>
      <c r="D49" s="154"/>
      <c r="E49" s="158"/>
      <c r="F49" s="158"/>
      <c r="G49" s="164"/>
      <c r="H49" s="9"/>
      <c r="I49" s="10"/>
    </row>
    <row r="50" spans="1:10" s="12" customFormat="1" ht="11.25" customHeight="1" x14ac:dyDescent="0.2">
      <c r="A50" s="146"/>
      <c r="B50" s="98" t="s">
        <v>65</v>
      </c>
      <c r="C50" s="172"/>
      <c r="D50" s="154"/>
      <c r="E50" s="158"/>
      <c r="F50" s="158"/>
      <c r="G50" s="164"/>
      <c r="H50" s="9"/>
      <c r="I50" s="10"/>
    </row>
    <row r="51" spans="1:10" s="12" customFormat="1" ht="11.25" customHeight="1" x14ac:dyDescent="0.2">
      <c r="A51" s="146"/>
      <c r="B51" s="98" t="s">
        <v>67</v>
      </c>
      <c r="C51" s="172"/>
      <c r="D51" s="154"/>
      <c r="E51" s="158"/>
      <c r="F51" s="158"/>
      <c r="G51" s="164"/>
      <c r="H51" s="9"/>
      <c r="I51" s="10"/>
    </row>
    <row r="52" spans="1:10" s="12" customFormat="1" ht="11.25" customHeight="1" x14ac:dyDescent="0.2">
      <c r="A52" s="147"/>
      <c r="B52" s="92" t="s">
        <v>8</v>
      </c>
      <c r="C52" s="173"/>
      <c r="D52" s="155"/>
      <c r="E52" s="159"/>
      <c r="F52" s="159"/>
      <c r="G52" s="165"/>
      <c r="H52" s="9"/>
      <c r="I52" s="10"/>
    </row>
    <row r="53" spans="1:10" s="12" customFormat="1" ht="12" x14ac:dyDescent="0.2">
      <c r="A53" s="112"/>
      <c r="B53" s="85"/>
      <c r="C53" s="84"/>
      <c r="D53" s="113"/>
      <c r="E53" s="114"/>
      <c r="F53" s="115"/>
      <c r="G53" s="129"/>
      <c r="H53" s="9"/>
      <c r="I53" s="10"/>
    </row>
    <row r="54" spans="1:10" s="8" customFormat="1" ht="12" x14ac:dyDescent="0.2">
      <c r="A54" s="93"/>
      <c r="B54" s="94" t="s">
        <v>85</v>
      </c>
      <c r="C54" s="94"/>
      <c r="D54" s="95"/>
      <c r="E54" s="96"/>
      <c r="F54" s="96"/>
      <c r="G54" s="125"/>
      <c r="H54" s="7"/>
    </row>
    <row r="55" spans="1:10" s="12" customFormat="1" ht="12" x14ac:dyDescent="0.2">
      <c r="A55" s="176"/>
      <c r="B55" s="97" t="s">
        <v>86</v>
      </c>
      <c r="C55" s="170"/>
      <c r="D55" s="152"/>
      <c r="E55" s="156">
        <f>SUM(E30:E52)</f>
        <v>20</v>
      </c>
      <c r="F55" s="160" t="s">
        <v>3</v>
      </c>
      <c r="G55" s="162">
        <f>D55*E55</f>
        <v>0</v>
      </c>
      <c r="H55" s="9"/>
      <c r="I55" s="10"/>
    </row>
    <row r="56" spans="1:10" s="12" customFormat="1" ht="12" x14ac:dyDescent="0.2">
      <c r="A56" s="177"/>
      <c r="B56" s="98" t="s">
        <v>87</v>
      </c>
      <c r="C56" s="171"/>
      <c r="D56" s="153"/>
      <c r="E56" s="157"/>
      <c r="F56" s="161"/>
      <c r="G56" s="163"/>
      <c r="H56" s="9"/>
      <c r="I56" s="10"/>
    </row>
    <row r="57" spans="1:10" s="12" customFormat="1" ht="11.25" customHeight="1" x14ac:dyDescent="0.2">
      <c r="A57" s="178"/>
      <c r="B57" s="99" t="s">
        <v>89</v>
      </c>
      <c r="C57" s="172"/>
      <c r="D57" s="154"/>
      <c r="E57" s="158"/>
      <c r="F57" s="158"/>
      <c r="G57" s="164"/>
      <c r="H57" s="9"/>
      <c r="I57" s="10"/>
    </row>
    <row r="58" spans="1:10" s="12" customFormat="1" ht="11.25" customHeight="1" x14ac:dyDescent="0.2">
      <c r="A58" s="178"/>
      <c r="B58" s="98" t="s">
        <v>90</v>
      </c>
      <c r="C58" s="172"/>
      <c r="D58" s="154"/>
      <c r="E58" s="158"/>
      <c r="F58" s="158"/>
      <c r="G58" s="164"/>
      <c r="H58" s="9"/>
      <c r="I58" s="10"/>
    </row>
    <row r="59" spans="1:10" s="12" customFormat="1" ht="11.25" customHeight="1" x14ac:dyDescent="0.2">
      <c r="A59" s="179"/>
      <c r="B59" s="92" t="s">
        <v>88</v>
      </c>
      <c r="C59" s="173"/>
      <c r="D59" s="155"/>
      <c r="E59" s="159"/>
      <c r="F59" s="159"/>
      <c r="G59" s="165"/>
      <c r="H59" s="9"/>
      <c r="I59" s="10"/>
    </row>
    <row r="60" spans="1:10" s="12" customFormat="1" ht="12" x14ac:dyDescent="0.2">
      <c r="A60" s="112"/>
      <c r="B60" s="85"/>
      <c r="C60" s="84"/>
      <c r="D60" s="113"/>
      <c r="E60" s="114"/>
      <c r="F60" s="115"/>
      <c r="G60" s="129"/>
      <c r="H60" s="9"/>
      <c r="I60" s="10"/>
    </row>
    <row r="61" spans="1:10" s="12" customFormat="1" ht="12" x14ac:dyDescent="0.2">
      <c r="A61" s="83"/>
      <c r="B61" s="117" t="s">
        <v>79</v>
      </c>
      <c r="C61" s="85"/>
      <c r="D61" s="86"/>
      <c r="E61" s="87"/>
      <c r="F61" s="87"/>
      <c r="G61" s="130"/>
      <c r="H61" s="51"/>
      <c r="I61" s="14"/>
      <c r="J61" s="14"/>
    </row>
    <row r="62" spans="1:10" s="12" customFormat="1" ht="24" x14ac:dyDescent="0.2">
      <c r="A62" s="83"/>
      <c r="B62" s="120" t="s">
        <v>99</v>
      </c>
      <c r="C62" s="85"/>
      <c r="D62" s="91"/>
      <c r="E62" s="87">
        <v>21</v>
      </c>
      <c r="F62" s="87" t="s">
        <v>9</v>
      </c>
      <c r="G62" s="124">
        <f t="shared" ref="G62:G74" si="1">D62*E62</f>
        <v>0</v>
      </c>
      <c r="H62" s="51"/>
      <c r="I62" s="14"/>
      <c r="J62" s="14"/>
    </row>
    <row r="63" spans="1:10" s="12" customFormat="1" ht="12" x14ac:dyDescent="0.2">
      <c r="A63" s="112"/>
      <c r="B63" s="84" t="s">
        <v>10</v>
      </c>
      <c r="C63" s="84"/>
      <c r="D63" s="91"/>
      <c r="E63" s="87">
        <v>21</v>
      </c>
      <c r="F63" s="87" t="s">
        <v>11</v>
      </c>
      <c r="G63" s="124">
        <f t="shared" si="1"/>
        <v>0</v>
      </c>
      <c r="H63" s="51"/>
      <c r="I63" s="14"/>
      <c r="J63" s="14"/>
    </row>
    <row r="64" spans="1:10" s="12" customFormat="1" ht="12" x14ac:dyDescent="0.2">
      <c r="A64" s="112"/>
      <c r="B64" s="84" t="s">
        <v>12</v>
      </c>
      <c r="C64" s="84" t="s">
        <v>13</v>
      </c>
      <c r="D64" s="90"/>
      <c r="E64" s="115">
        <v>20</v>
      </c>
      <c r="F64" s="115" t="s">
        <v>14</v>
      </c>
      <c r="G64" s="124">
        <f t="shared" si="1"/>
        <v>0</v>
      </c>
      <c r="H64" s="16"/>
      <c r="I64" s="14"/>
      <c r="J64" s="14"/>
    </row>
    <row r="65" spans="1:9" s="12" customFormat="1" ht="12" x14ac:dyDescent="0.2">
      <c r="A65" s="112"/>
      <c r="B65" s="84" t="s">
        <v>83</v>
      </c>
      <c r="C65" s="84"/>
      <c r="D65" s="90"/>
      <c r="E65" s="115">
        <v>1</v>
      </c>
      <c r="F65" s="115" t="s">
        <v>11</v>
      </c>
      <c r="G65" s="124">
        <f t="shared" si="1"/>
        <v>0</v>
      </c>
    </row>
    <row r="66" spans="1:9" s="12" customFormat="1" ht="12" x14ac:dyDescent="0.2">
      <c r="A66" s="112"/>
      <c r="B66" s="84" t="s">
        <v>84</v>
      </c>
      <c r="C66" s="84"/>
      <c r="D66" s="90"/>
      <c r="E66" s="115">
        <v>1</v>
      </c>
      <c r="F66" s="115" t="s">
        <v>11</v>
      </c>
      <c r="G66" s="124">
        <f t="shared" si="1"/>
        <v>0</v>
      </c>
    </row>
    <row r="67" spans="1:9" s="12" customFormat="1" ht="12" x14ac:dyDescent="0.2">
      <c r="A67" s="112"/>
      <c r="B67" s="84" t="s">
        <v>68</v>
      </c>
      <c r="C67" s="84"/>
      <c r="D67" s="90"/>
      <c r="E67" s="115">
        <v>1</v>
      </c>
      <c r="F67" s="115" t="s">
        <v>11</v>
      </c>
      <c r="G67" s="124">
        <f t="shared" si="1"/>
        <v>0</v>
      </c>
    </row>
    <row r="68" spans="1:9" s="12" customFormat="1" ht="12" x14ac:dyDescent="0.2">
      <c r="A68" s="112"/>
      <c r="B68" s="84" t="s">
        <v>15</v>
      </c>
      <c r="C68" s="84"/>
      <c r="D68" s="90"/>
      <c r="E68" s="115">
        <v>1</v>
      </c>
      <c r="F68" s="115" t="s">
        <v>11</v>
      </c>
      <c r="G68" s="124">
        <f t="shared" si="1"/>
        <v>0</v>
      </c>
    </row>
    <row r="69" spans="1:9" s="12" customFormat="1" ht="12" x14ac:dyDescent="0.2">
      <c r="A69" s="112"/>
      <c r="B69" s="84" t="s">
        <v>70</v>
      </c>
      <c r="C69" s="84"/>
      <c r="D69" s="90"/>
      <c r="E69" s="115">
        <v>1</v>
      </c>
      <c r="F69" s="115" t="s">
        <v>11</v>
      </c>
      <c r="G69" s="124">
        <f t="shared" si="1"/>
        <v>0</v>
      </c>
    </row>
    <row r="70" spans="1:9" s="12" customFormat="1" ht="12" x14ac:dyDescent="0.2">
      <c r="A70" s="112"/>
      <c r="B70" s="84" t="s">
        <v>69</v>
      </c>
      <c r="C70" s="84"/>
      <c r="D70" s="90"/>
      <c r="E70" s="115">
        <v>1</v>
      </c>
      <c r="F70" s="115" t="s">
        <v>11</v>
      </c>
      <c r="G70" s="124">
        <f t="shared" si="1"/>
        <v>0</v>
      </c>
    </row>
    <row r="71" spans="1:9" s="12" customFormat="1" ht="12" x14ac:dyDescent="0.2">
      <c r="A71" s="112"/>
      <c r="B71" s="84" t="s">
        <v>16</v>
      </c>
      <c r="C71" s="84"/>
      <c r="D71" s="90"/>
      <c r="E71" s="115">
        <v>21</v>
      </c>
      <c r="F71" s="115" t="s">
        <v>3</v>
      </c>
      <c r="G71" s="124">
        <f t="shared" si="1"/>
        <v>0</v>
      </c>
    </row>
    <row r="72" spans="1:9" s="12" customFormat="1" ht="12" x14ac:dyDescent="0.2">
      <c r="A72" s="112"/>
      <c r="B72" s="84" t="s">
        <v>17</v>
      </c>
      <c r="C72" s="84"/>
      <c r="D72" s="90"/>
      <c r="E72" s="114">
        <v>1</v>
      </c>
      <c r="F72" s="115" t="s">
        <v>11</v>
      </c>
      <c r="G72" s="124">
        <f t="shared" si="1"/>
        <v>0</v>
      </c>
      <c r="H72" s="9"/>
      <c r="I72" s="15"/>
    </row>
    <row r="73" spans="1:9" s="12" customFormat="1" ht="12" x14ac:dyDescent="0.2">
      <c r="A73" s="112"/>
      <c r="B73" s="84" t="s">
        <v>18</v>
      </c>
      <c r="C73" s="84"/>
      <c r="D73" s="90"/>
      <c r="E73" s="114">
        <v>5</v>
      </c>
      <c r="F73" s="115" t="s">
        <v>14</v>
      </c>
      <c r="G73" s="124">
        <f t="shared" si="1"/>
        <v>0</v>
      </c>
      <c r="H73" s="9"/>
      <c r="I73" s="15"/>
    </row>
    <row r="74" spans="1:9" s="12" customFormat="1" ht="12" x14ac:dyDescent="0.2">
      <c r="A74" s="112"/>
      <c r="B74" s="84" t="s">
        <v>19</v>
      </c>
      <c r="C74" s="84"/>
      <c r="D74" s="90"/>
      <c r="E74" s="114">
        <v>5</v>
      </c>
      <c r="F74" s="115" t="s">
        <v>14</v>
      </c>
      <c r="G74" s="124">
        <f t="shared" si="1"/>
        <v>0</v>
      </c>
      <c r="H74" s="16"/>
      <c r="I74" s="14"/>
    </row>
    <row r="75" spans="1:9" s="12" customFormat="1" ht="12" x14ac:dyDescent="0.2">
      <c r="A75" s="112"/>
      <c r="B75" s="84"/>
      <c r="C75" s="84"/>
      <c r="D75" s="113"/>
      <c r="E75" s="114"/>
      <c r="F75" s="115"/>
      <c r="G75" s="129"/>
      <c r="H75" s="16"/>
      <c r="I75" s="14"/>
    </row>
    <row r="76" spans="1:9" s="12" customFormat="1" ht="12" x14ac:dyDescent="0.2">
      <c r="A76" s="112"/>
      <c r="B76" s="117" t="s">
        <v>23</v>
      </c>
      <c r="C76" s="84"/>
      <c r="D76" s="113"/>
      <c r="E76" s="114"/>
      <c r="F76" s="115"/>
      <c r="G76" s="129"/>
      <c r="H76" s="9"/>
      <c r="I76" s="10"/>
    </row>
    <row r="77" spans="1:9" s="12" customFormat="1" ht="12" x14ac:dyDescent="0.2">
      <c r="A77" s="112"/>
      <c r="B77" s="84" t="s">
        <v>20</v>
      </c>
      <c r="C77" s="84"/>
      <c r="D77" s="90"/>
      <c r="E77" s="114">
        <v>20</v>
      </c>
      <c r="F77" s="115" t="s">
        <v>3</v>
      </c>
      <c r="G77" s="124">
        <f t="shared" ref="G77" si="2">D77*E77</f>
        <v>0</v>
      </c>
      <c r="I77" s="15"/>
    </row>
    <row r="78" spans="1:9" s="12" customFormat="1" ht="12" x14ac:dyDescent="0.2">
      <c r="A78" s="112"/>
      <c r="B78" s="84"/>
      <c r="C78" s="84"/>
      <c r="D78" s="113"/>
      <c r="E78" s="114"/>
      <c r="F78" s="115"/>
      <c r="G78" s="129"/>
      <c r="H78" s="16"/>
      <c r="I78" s="15"/>
    </row>
    <row r="79" spans="1:9" s="12" customFormat="1" ht="12" x14ac:dyDescent="0.2">
      <c r="A79" s="118"/>
      <c r="B79" s="104" t="s">
        <v>81</v>
      </c>
      <c r="C79" s="119"/>
      <c r="D79" s="113"/>
      <c r="E79" s="115"/>
      <c r="F79" s="115"/>
      <c r="G79" s="129"/>
      <c r="H79" s="9"/>
      <c r="I79" s="10"/>
    </row>
    <row r="80" spans="1:9" s="12" customFormat="1" ht="12" x14ac:dyDescent="0.2">
      <c r="A80" s="118"/>
      <c r="B80" s="104" t="s">
        <v>34</v>
      </c>
      <c r="C80" s="119"/>
      <c r="D80" s="113"/>
      <c r="E80" s="115"/>
      <c r="F80" s="115"/>
      <c r="G80" s="129"/>
      <c r="H80" s="9"/>
      <c r="I80" s="10"/>
    </row>
    <row r="81" spans="1:10" s="12" customFormat="1" ht="12" x14ac:dyDescent="0.2">
      <c r="A81" s="112"/>
      <c r="B81" s="84" t="s">
        <v>76</v>
      </c>
      <c r="C81" s="84"/>
      <c r="D81" s="90"/>
      <c r="E81" s="115">
        <v>1</v>
      </c>
      <c r="F81" s="87" t="s">
        <v>11</v>
      </c>
      <c r="G81" s="124">
        <f t="shared" ref="G81" si="3">D81*E81</f>
        <v>0</v>
      </c>
      <c r="H81" s="16"/>
      <c r="I81" s="14"/>
      <c r="J81" s="14"/>
    </row>
    <row r="82" spans="1:10" s="12" customFormat="1" ht="12" x14ac:dyDescent="0.2">
      <c r="A82" s="83"/>
      <c r="B82" s="84"/>
      <c r="C82" s="85"/>
      <c r="D82" s="113"/>
      <c r="E82" s="115"/>
      <c r="F82" s="87"/>
      <c r="G82" s="129"/>
      <c r="H82" s="16"/>
      <c r="I82" s="14"/>
      <c r="J82" s="14"/>
    </row>
    <row r="83" spans="1:10" s="12" customFormat="1" ht="12" x14ac:dyDescent="0.2">
      <c r="A83" s="118"/>
      <c r="B83" s="104" t="s">
        <v>35</v>
      </c>
      <c r="C83" s="119"/>
      <c r="D83" s="113"/>
      <c r="E83" s="115"/>
      <c r="F83" s="115"/>
      <c r="G83" s="129"/>
      <c r="H83" s="9"/>
      <c r="I83" s="10"/>
    </row>
    <row r="84" spans="1:10" s="12" customFormat="1" ht="12" x14ac:dyDescent="0.2">
      <c r="A84" s="112"/>
      <c r="B84" s="84" t="s">
        <v>36</v>
      </c>
      <c r="C84" s="84"/>
      <c r="D84" s="91"/>
      <c r="E84" s="115">
        <v>1</v>
      </c>
      <c r="F84" s="115" t="s">
        <v>11</v>
      </c>
      <c r="G84" s="124">
        <f t="shared" ref="G84:G85" si="4">D84*E84</f>
        <v>0</v>
      </c>
      <c r="H84" s="16"/>
      <c r="I84" s="14"/>
      <c r="J84" s="14"/>
    </row>
    <row r="85" spans="1:10" s="12" customFormat="1" ht="12" x14ac:dyDescent="0.2">
      <c r="A85" s="112"/>
      <c r="B85" s="84" t="s">
        <v>77</v>
      </c>
      <c r="C85" s="84"/>
      <c r="D85" s="91"/>
      <c r="E85" s="115">
        <v>1</v>
      </c>
      <c r="F85" s="115" t="s">
        <v>11</v>
      </c>
      <c r="G85" s="124">
        <f t="shared" si="4"/>
        <v>0</v>
      </c>
      <c r="H85" s="16"/>
      <c r="I85" s="14"/>
      <c r="J85" s="14"/>
    </row>
    <row r="86" spans="1:10" s="12" customFormat="1" ht="12" x14ac:dyDescent="0.2">
      <c r="A86" s="118"/>
      <c r="B86" s="104"/>
      <c r="C86" s="119"/>
      <c r="D86" s="113"/>
      <c r="E86" s="115"/>
      <c r="F86" s="115"/>
      <c r="G86" s="129"/>
      <c r="H86" s="9"/>
      <c r="I86" s="10"/>
    </row>
    <row r="87" spans="1:10" s="12" customFormat="1" ht="12" x14ac:dyDescent="0.2">
      <c r="A87" s="118"/>
      <c r="B87" s="104" t="s">
        <v>37</v>
      </c>
      <c r="C87" s="119"/>
      <c r="D87" s="113"/>
      <c r="E87" s="115"/>
      <c r="F87" s="115"/>
      <c r="G87" s="129"/>
      <c r="H87" s="9"/>
      <c r="I87" s="10"/>
    </row>
    <row r="88" spans="1:10" s="12" customFormat="1" ht="12" x14ac:dyDescent="0.2">
      <c r="A88" s="112"/>
      <c r="B88" s="84" t="s">
        <v>78</v>
      </c>
      <c r="C88" s="84"/>
      <c r="D88" s="90"/>
      <c r="E88" s="115">
        <v>10</v>
      </c>
      <c r="F88" s="115" t="s">
        <v>9</v>
      </c>
      <c r="G88" s="124">
        <f t="shared" ref="G88:G95" si="5">D88*E88</f>
        <v>0</v>
      </c>
    </row>
    <row r="89" spans="1:10" s="12" customFormat="1" ht="12" x14ac:dyDescent="0.2">
      <c r="A89" s="118"/>
      <c r="B89" s="104"/>
      <c r="C89" s="119"/>
      <c r="D89" s="113"/>
      <c r="E89" s="115"/>
      <c r="F89" s="115"/>
      <c r="G89" s="129"/>
      <c r="H89" s="9"/>
      <c r="I89" s="10"/>
    </row>
    <row r="90" spans="1:10" s="12" customFormat="1" ht="12" x14ac:dyDescent="0.2">
      <c r="A90" s="112"/>
      <c r="B90" s="84" t="s">
        <v>38</v>
      </c>
      <c r="C90" s="84"/>
      <c r="D90" s="90"/>
      <c r="E90" s="115">
        <v>1</v>
      </c>
      <c r="F90" s="115" t="s">
        <v>11</v>
      </c>
      <c r="G90" s="124">
        <f t="shared" si="5"/>
        <v>0</v>
      </c>
      <c r="H90" s="17"/>
      <c r="I90" s="18"/>
    </row>
    <row r="91" spans="1:10" s="12" customFormat="1" ht="12" x14ac:dyDescent="0.2">
      <c r="A91" s="112"/>
      <c r="B91" s="84" t="s">
        <v>39</v>
      </c>
      <c r="C91" s="84"/>
      <c r="D91" s="90"/>
      <c r="E91" s="115">
        <v>1</v>
      </c>
      <c r="F91" s="115" t="s">
        <v>11</v>
      </c>
      <c r="G91" s="124">
        <f t="shared" si="5"/>
        <v>0</v>
      </c>
      <c r="H91" s="17"/>
      <c r="I91" s="18"/>
    </row>
    <row r="92" spans="1:10" s="12" customFormat="1" ht="12" x14ac:dyDescent="0.2">
      <c r="A92" s="112"/>
      <c r="B92" s="84" t="s">
        <v>40</v>
      </c>
      <c r="C92" s="84"/>
      <c r="D92" s="90"/>
      <c r="E92" s="115">
        <v>1</v>
      </c>
      <c r="F92" s="115" t="s">
        <v>11</v>
      </c>
      <c r="G92" s="124">
        <f t="shared" si="5"/>
        <v>0</v>
      </c>
      <c r="H92" s="17"/>
      <c r="I92" s="18"/>
    </row>
    <row r="93" spans="1:10" s="12" customFormat="1" ht="12" x14ac:dyDescent="0.2">
      <c r="A93" s="112"/>
      <c r="B93" s="84" t="s">
        <v>41</v>
      </c>
      <c r="C93" s="84"/>
      <c r="D93" s="90"/>
      <c r="E93" s="115">
        <v>1</v>
      </c>
      <c r="F93" s="115" t="s">
        <v>11</v>
      </c>
      <c r="G93" s="124">
        <f t="shared" si="5"/>
        <v>0</v>
      </c>
      <c r="H93" s="17"/>
      <c r="I93" s="18"/>
    </row>
    <row r="94" spans="1:10" s="12" customFormat="1" ht="12" x14ac:dyDescent="0.2">
      <c r="A94" s="112"/>
      <c r="B94" s="84" t="s">
        <v>42</v>
      </c>
      <c r="C94" s="84"/>
      <c r="D94" s="90"/>
      <c r="E94" s="115">
        <v>1</v>
      </c>
      <c r="F94" s="115" t="s">
        <v>11</v>
      </c>
      <c r="G94" s="124">
        <f t="shared" si="5"/>
        <v>0</v>
      </c>
      <c r="H94" s="11"/>
    </row>
    <row r="95" spans="1:10" s="12" customFormat="1" thickBot="1" x14ac:dyDescent="0.25">
      <c r="A95" s="116"/>
      <c r="B95" s="108" t="s">
        <v>43</v>
      </c>
      <c r="C95" s="108"/>
      <c r="D95" s="122"/>
      <c r="E95" s="111">
        <v>1</v>
      </c>
      <c r="F95" s="111" t="s">
        <v>11</v>
      </c>
      <c r="G95" s="131">
        <f t="shared" si="5"/>
        <v>0</v>
      </c>
      <c r="H95" s="11"/>
    </row>
    <row r="96" spans="1:10" s="21" customFormat="1" ht="15.75" customHeight="1" thickBot="1" x14ac:dyDescent="0.25">
      <c r="A96" s="123"/>
      <c r="B96" s="139" t="s">
        <v>44</v>
      </c>
      <c r="C96" s="140"/>
      <c r="D96" s="140"/>
      <c r="E96" s="141"/>
      <c r="F96" s="174">
        <f>SUM(G7:G95)</f>
        <v>0</v>
      </c>
      <c r="G96" s="175"/>
      <c r="H96" s="19"/>
      <c r="I96" s="20"/>
      <c r="J96" s="20"/>
    </row>
    <row r="97" spans="1:10" s="1" customFormat="1" ht="12" x14ac:dyDescent="0.2">
      <c r="A97" s="22"/>
      <c r="H97" s="23"/>
      <c r="I97" s="23"/>
      <c r="J97" s="23"/>
    </row>
    <row r="98" spans="1:10" x14ac:dyDescent="0.2">
      <c r="B98" s="132" t="s">
        <v>127</v>
      </c>
    </row>
  </sheetData>
  <mergeCells count="38">
    <mergeCell ref="F96:G96"/>
    <mergeCell ref="G46:G52"/>
    <mergeCell ref="A55:A59"/>
    <mergeCell ref="C55:C59"/>
    <mergeCell ref="D55:D59"/>
    <mergeCell ref="E55:E59"/>
    <mergeCell ref="F55:F59"/>
    <mergeCell ref="G55:G59"/>
    <mergeCell ref="A46:A52"/>
    <mergeCell ref="C46:C52"/>
    <mergeCell ref="D46:D52"/>
    <mergeCell ref="E46:E52"/>
    <mergeCell ref="F46:F52"/>
    <mergeCell ref="D38:D44"/>
    <mergeCell ref="E38:E44"/>
    <mergeCell ref="F38:F44"/>
    <mergeCell ref="G38:G44"/>
    <mergeCell ref="A30:A36"/>
    <mergeCell ref="C30:C36"/>
    <mergeCell ref="D30:D36"/>
    <mergeCell ref="E30:E36"/>
    <mergeCell ref="F30:F36"/>
    <mergeCell ref="A1:G1"/>
    <mergeCell ref="A2:G2"/>
    <mergeCell ref="B96:E96"/>
    <mergeCell ref="D3:G3"/>
    <mergeCell ref="A17:A27"/>
    <mergeCell ref="C17:C27"/>
    <mergeCell ref="D17:D27"/>
    <mergeCell ref="E17:E27"/>
    <mergeCell ref="F17:F27"/>
    <mergeCell ref="G17:G27"/>
    <mergeCell ref="A3:A4"/>
    <mergeCell ref="B3:B4"/>
    <mergeCell ref="C3:C4"/>
    <mergeCell ref="G30:G36"/>
    <mergeCell ref="A38:A44"/>
    <mergeCell ref="C38:C44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80" zoomScaleNormal="80" workbookViewId="0">
      <selection activeCell="G41" sqref="G41"/>
    </sheetView>
  </sheetViews>
  <sheetFormatPr defaultRowHeight="15" x14ac:dyDescent="0.25"/>
  <cols>
    <col min="1" max="1" width="47.7109375" bestFit="1" customWidth="1"/>
    <col min="2" max="2" width="12.28515625" bestFit="1" customWidth="1"/>
    <col min="3" max="3" width="4" bestFit="1" customWidth="1"/>
    <col min="4" max="4" width="3.7109375" bestFit="1" customWidth="1"/>
    <col min="5" max="5" width="10.140625" bestFit="1" customWidth="1"/>
  </cols>
  <sheetData>
    <row r="1" spans="1:5" x14ac:dyDescent="0.25">
      <c r="A1" s="38" t="s">
        <v>100</v>
      </c>
      <c r="B1" s="180" t="s">
        <v>0</v>
      </c>
      <c r="C1" s="180"/>
      <c r="D1" s="180"/>
      <c r="E1" s="181"/>
    </row>
    <row r="2" spans="1:5" x14ac:dyDescent="0.25">
      <c r="A2" s="39" t="s">
        <v>1</v>
      </c>
      <c r="B2" s="32" t="s">
        <v>4</v>
      </c>
      <c r="C2" s="33" t="s">
        <v>5</v>
      </c>
      <c r="D2" s="33" t="s">
        <v>6</v>
      </c>
      <c r="E2" s="40" t="s">
        <v>7</v>
      </c>
    </row>
    <row r="3" spans="1:5" x14ac:dyDescent="0.25">
      <c r="A3" s="39" t="s">
        <v>92</v>
      </c>
      <c r="B3" s="36" t="e">
        <f>SUM(#REF!)</f>
        <v>#REF!</v>
      </c>
      <c r="C3" s="37">
        <v>1</v>
      </c>
      <c r="D3" s="35" t="s">
        <v>11</v>
      </c>
      <c r="E3" s="41" t="e">
        <f>C3*B3</f>
        <v>#REF!</v>
      </c>
    </row>
    <row r="4" spans="1:5" x14ac:dyDescent="0.25">
      <c r="A4" s="39" t="s">
        <v>94</v>
      </c>
      <c r="B4" s="36">
        <f>SUM('Zařízení č.2'!F96:G96)</f>
        <v>0</v>
      </c>
      <c r="C4" s="37">
        <v>1</v>
      </c>
      <c r="D4" s="31" t="s">
        <v>11</v>
      </c>
      <c r="E4" s="41">
        <f>C4*B4</f>
        <v>0</v>
      </c>
    </row>
    <row r="5" spans="1:5" x14ac:dyDescent="0.25">
      <c r="A5" s="39" t="s">
        <v>95</v>
      </c>
      <c r="B5" s="36" t="e">
        <f>SUM(#REF!)</f>
        <v>#REF!</v>
      </c>
      <c r="C5" s="37">
        <v>1</v>
      </c>
      <c r="D5" s="31" t="s">
        <v>11</v>
      </c>
      <c r="E5" s="41" t="e">
        <f t="shared" ref="E5:E8" si="0">C5*B5</f>
        <v>#REF!</v>
      </c>
    </row>
    <row r="6" spans="1:5" x14ac:dyDescent="0.25">
      <c r="A6" s="39" t="s">
        <v>96</v>
      </c>
      <c r="B6" s="36" t="e">
        <f>SUM(#REF!)</f>
        <v>#REF!</v>
      </c>
      <c r="C6" s="37">
        <v>1</v>
      </c>
      <c r="D6" s="31" t="s">
        <v>11</v>
      </c>
      <c r="E6" s="41" t="e">
        <f t="shared" si="0"/>
        <v>#REF!</v>
      </c>
    </row>
    <row r="7" spans="1:5" x14ac:dyDescent="0.25">
      <c r="A7" s="39" t="s">
        <v>97</v>
      </c>
      <c r="B7" s="36" t="e">
        <f>SUM(#REF!)</f>
        <v>#REF!</v>
      </c>
      <c r="C7" s="37">
        <v>1</v>
      </c>
      <c r="D7" s="31" t="s">
        <v>11</v>
      </c>
      <c r="E7" s="41" t="e">
        <f t="shared" si="0"/>
        <v>#REF!</v>
      </c>
    </row>
    <row r="8" spans="1:5" x14ac:dyDescent="0.25">
      <c r="A8" s="39" t="s">
        <v>98</v>
      </c>
      <c r="B8" s="36" t="e">
        <f>SUM(#REF!)</f>
        <v>#REF!</v>
      </c>
      <c r="C8" s="37">
        <v>1</v>
      </c>
      <c r="D8" s="31" t="s">
        <v>11</v>
      </c>
      <c r="E8" s="41" t="e">
        <f t="shared" si="0"/>
        <v>#REF!</v>
      </c>
    </row>
    <row r="9" spans="1:5" x14ac:dyDescent="0.25">
      <c r="A9" s="43"/>
      <c r="B9" s="27"/>
      <c r="C9" s="52"/>
      <c r="D9" s="52"/>
      <c r="E9" s="42"/>
    </row>
    <row r="10" spans="1:5" x14ac:dyDescent="0.25">
      <c r="A10" s="44" t="s">
        <v>80</v>
      </c>
      <c r="B10" s="53"/>
      <c r="C10" s="53"/>
      <c r="D10" s="53"/>
      <c r="E10" s="54"/>
    </row>
    <row r="11" spans="1:5" x14ac:dyDescent="0.25">
      <c r="A11" s="45" t="s">
        <v>71</v>
      </c>
      <c r="B11" s="28"/>
      <c r="C11" s="28"/>
      <c r="D11" s="28"/>
      <c r="E11" s="29"/>
    </row>
    <row r="12" spans="1:5" x14ac:dyDescent="0.25">
      <c r="A12" s="55" t="s">
        <v>72</v>
      </c>
      <c r="B12" s="186">
        <v>98540</v>
      </c>
      <c r="C12" s="189">
        <v>1</v>
      </c>
      <c r="D12" s="192" t="s">
        <v>11</v>
      </c>
      <c r="E12" s="194">
        <f>B12*C12</f>
        <v>98540</v>
      </c>
    </row>
    <row r="13" spans="1:5" x14ac:dyDescent="0.25">
      <c r="A13" s="56" t="s">
        <v>29</v>
      </c>
      <c r="B13" s="187"/>
      <c r="C13" s="190"/>
      <c r="D13" s="193"/>
      <c r="E13" s="195"/>
    </row>
    <row r="14" spans="1:5" ht="23.25" x14ac:dyDescent="0.25">
      <c r="A14" s="57" t="s">
        <v>73</v>
      </c>
      <c r="B14" s="187"/>
      <c r="C14" s="190"/>
      <c r="D14" s="193"/>
      <c r="E14" s="195"/>
    </row>
    <row r="15" spans="1:5" ht="23.25" x14ac:dyDescent="0.25">
      <c r="A15" s="57" t="s">
        <v>30</v>
      </c>
      <c r="B15" s="187"/>
      <c r="C15" s="190"/>
      <c r="D15" s="193"/>
      <c r="E15" s="195"/>
    </row>
    <row r="16" spans="1:5" x14ac:dyDescent="0.25">
      <c r="A16" s="57" t="s">
        <v>75</v>
      </c>
      <c r="B16" s="187"/>
      <c r="C16" s="190"/>
      <c r="D16" s="193"/>
      <c r="E16" s="195"/>
    </row>
    <row r="17" spans="1:6" x14ac:dyDescent="0.25">
      <c r="A17" s="57" t="s">
        <v>31</v>
      </c>
      <c r="B17" s="187"/>
      <c r="C17" s="190"/>
      <c r="D17" s="193"/>
      <c r="E17" s="195"/>
    </row>
    <row r="18" spans="1:6" x14ac:dyDescent="0.25">
      <c r="A18" s="58" t="s">
        <v>32</v>
      </c>
      <c r="B18" s="188"/>
      <c r="C18" s="191"/>
      <c r="D18" s="191"/>
      <c r="E18" s="196"/>
    </row>
    <row r="19" spans="1:6" x14ac:dyDescent="0.25">
      <c r="A19" s="47" t="s">
        <v>114</v>
      </c>
      <c r="B19" s="30">
        <v>50</v>
      </c>
      <c r="C19" s="31">
        <v>70</v>
      </c>
      <c r="D19" s="31" t="s">
        <v>113</v>
      </c>
      <c r="E19" s="34">
        <f>B19*C19</f>
        <v>3500</v>
      </c>
      <c r="F19" s="13"/>
    </row>
    <row r="20" spans="1:6" x14ac:dyDescent="0.25">
      <c r="A20" s="46" t="s">
        <v>124</v>
      </c>
      <c r="B20" s="30">
        <v>15000</v>
      </c>
      <c r="C20" s="31">
        <v>1</v>
      </c>
      <c r="D20" s="31" t="s">
        <v>11</v>
      </c>
      <c r="E20" s="34">
        <f>B20*C20</f>
        <v>15000</v>
      </c>
    </row>
    <row r="21" spans="1:6" x14ac:dyDescent="0.25">
      <c r="A21" s="46" t="s">
        <v>74</v>
      </c>
      <c r="B21" s="30">
        <v>150</v>
      </c>
      <c r="C21" s="31">
        <v>115</v>
      </c>
      <c r="D21" s="31" t="s">
        <v>3</v>
      </c>
      <c r="E21" s="34">
        <f>B21*C21</f>
        <v>17250</v>
      </c>
      <c r="F21" s="9"/>
    </row>
    <row r="22" spans="1:6" x14ac:dyDescent="0.25">
      <c r="A22" s="46" t="s">
        <v>33</v>
      </c>
      <c r="B22" s="30">
        <v>13800</v>
      </c>
      <c r="C22" s="31">
        <v>1</v>
      </c>
      <c r="D22" s="31" t="s">
        <v>11</v>
      </c>
      <c r="E22" s="34">
        <f>B22*C22</f>
        <v>13800</v>
      </c>
    </row>
    <row r="23" spans="1:6" x14ac:dyDescent="0.25">
      <c r="A23" s="46" t="s">
        <v>17</v>
      </c>
      <c r="B23" s="30">
        <v>1500</v>
      </c>
      <c r="C23" s="31">
        <v>1</v>
      </c>
      <c r="D23" s="31" t="s">
        <v>11</v>
      </c>
      <c r="E23" s="34">
        <f>B23*C23</f>
        <v>1500</v>
      </c>
    </row>
    <row r="24" spans="1:6" ht="15.75" thickBot="1" x14ac:dyDescent="0.3">
      <c r="A24" s="184"/>
      <c r="B24" s="185"/>
      <c r="C24" s="185"/>
      <c r="D24" s="185"/>
      <c r="E24" s="59"/>
    </row>
    <row r="25" spans="1:6" ht="15.75" thickBot="1" x14ac:dyDescent="0.3">
      <c r="A25" s="182" t="s">
        <v>101</v>
      </c>
      <c r="B25" s="183"/>
      <c r="C25" s="183"/>
      <c r="D25" s="183"/>
      <c r="E25" s="60" t="e">
        <f>SUM(E3:E23)</f>
        <v>#REF!</v>
      </c>
    </row>
    <row r="26" spans="1:6" ht="15.75" thickBot="1" x14ac:dyDescent="0.3"/>
    <row r="27" spans="1:6" x14ac:dyDescent="0.25">
      <c r="A27" s="203" t="s">
        <v>115</v>
      </c>
      <c r="B27" s="204"/>
      <c r="C27" s="204"/>
      <c r="D27" s="204"/>
      <c r="E27" s="205"/>
    </row>
    <row r="28" spans="1:6" ht="105" customHeight="1" x14ac:dyDescent="0.25">
      <c r="A28" s="197" t="s">
        <v>116</v>
      </c>
      <c r="B28" s="198"/>
      <c r="C28" s="198"/>
      <c r="D28" s="198"/>
      <c r="E28" s="199"/>
    </row>
    <row r="29" spans="1:6" ht="75" customHeight="1" x14ac:dyDescent="0.25">
      <c r="A29" s="197" t="s">
        <v>117</v>
      </c>
      <c r="B29" s="198"/>
      <c r="C29" s="198"/>
      <c r="D29" s="198"/>
      <c r="E29" s="199"/>
    </row>
    <row r="30" spans="1:6" ht="90" customHeight="1" x14ac:dyDescent="0.25">
      <c r="A30" s="197" t="s">
        <v>118</v>
      </c>
      <c r="B30" s="198"/>
      <c r="C30" s="198"/>
      <c r="D30" s="198"/>
      <c r="E30" s="199"/>
    </row>
    <row r="31" spans="1:6" x14ac:dyDescent="0.25">
      <c r="A31" s="197" t="s">
        <v>119</v>
      </c>
      <c r="B31" s="198"/>
      <c r="C31" s="198"/>
      <c r="D31" s="198"/>
      <c r="E31" s="199"/>
    </row>
    <row r="32" spans="1:6" ht="45" customHeight="1" x14ac:dyDescent="0.25">
      <c r="A32" s="197" t="s">
        <v>120</v>
      </c>
      <c r="B32" s="198"/>
      <c r="C32" s="198"/>
      <c r="D32" s="198"/>
      <c r="E32" s="199"/>
    </row>
    <row r="33" spans="1:5" ht="105" customHeight="1" x14ac:dyDescent="0.25">
      <c r="A33" s="197" t="s">
        <v>121</v>
      </c>
      <c r="B33" s="198"/>
      <c r="C33" s="198"/>
      <c r="D33" s="198"/>
      <c r="E33" s="199"/>
    </row>
    <row r="34" spans="1:5" ht="75" customHeight="1" x14ac:dyDescent="0.25">
      <c r="A34" s="197" t="s">
        <v>122</v>
      </c>
      <c r="B34" s="198"/>
      <c r="C34" s="198"/>
      <c r="D34" s="198"/>
      <c r="E34" s="199"/>
    </row>
    <row r="35" spans="1:5" ht="15.75" thickBot="1" x14ac:dyDescent="0.3">
      <c r="A35" s="200" t="s">
        <v>123</v>
      </c>
      <c r="B35" s="201"/>
      <c r="C35" s="201"/>
      <c r="D35" s="201"/>
      <c r="E35" s="202"/>
    </row>
  </sheetData>
  <mergeCells count="16">
    <mergeCell ref="A32:E32"/>
    <mergeCell ref="A33:E33"/>
    <mergeCell ref="A34:E34"/>
    <mergeCell ref="A35:E35"/>
    <mergeCell ref="A27:E27"/>
    <mergeCell ref="A28:E28"/>
    <mergeCell ref="A29:E29"/>
    <mergeCell ref="A30:E30"/>
    <mergeCell ref="A31:E31"/>
    <mergeCell ref="B1:E1"/>
    <mergeCell ref="A25:D25"/>
    <mergeCell ref="A24:D24"/>
    <mergeCell ref="B12:B18"/>
    <mergeCell ref="C12:C18"/>
    <mergeCell ref="D12:D18"/>
    <mergeCell ref="E12:E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Zařízení č.2</vt:lpstr>
      <vt:lpstr>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Novacek</dc:creator>
  <cp:lastModifiedBy>Petr Kulich</cp:lastModifiedBy>
  <cp:lastPrinted>2019-07-02T07:57:37Z</cp:lastPrinted>
  <dcterms:created xsi:type="dcterms:W3CDTF">2019-04-01T05:05:26Z</dcterms:created>
  <dcterms:modified xsi:type="dcterms:W3CDTF">2025-05-13T10:12:21Z</dcterms:modified>
</cp:coreProperties>
</file>