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360" windowHeight="8475" activeTab="0"/>
  </bookViews>
  <sheets>
    <sheet name="List1" sheetId="1" r:id="rId1"/>
  </sheets>
  <definedNames>
    <definedName name="_xlnm.Print_Area" localSheetId="0">'List1'!$A$1:$K$68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E14" authorId="0">
      <text>
        <r>
          <rPr>
            <b/>
            <sz val="9"/>
            <rFont val="Tahoma"/>
            <family val="0"/>
          </rPr>
          <t>NEVYPLŇOVAT</t>
        </r>
      </text>
    </comment>
    <comment ref="E39" authorId="0">
      <text>
        <r>
          <rPr>
            <b/>
            <sz val="9"/>
            <rFont val="Tahoma"/>
            <family val="0"/>
          </rPr>
          <t>NEVYPLŇOVAT</t>
        </r>
      </text>
    </comment>
    <comment ref="E41" authorId="0">
      <text>
        <r>
          <rPr>
            <b/>
            <sz val="9"/>
            <rFont val="Tahoma"/>
            <family val="0"/>
          </rPr>
          <t>NEVYPLŇOVAT</t>
        </r>
      </text>
    </comment>
    <comment ref="E42" authorId="0">
      <text>
        <r>
          <rPr>
            <b/>
            <sz val="9"/>
            <rFont val="Tahoma"/>
            <family val="0"/>
          </rPr>
          <t>NEVYPLŇOVAT</t>
        </r>
      </text>
    </comment>
    <comment ref="H65" authorId="0">
      <text>
        <r>
          <rPr>
            <b/>
            <sz val="9"/>
            <rFont val="Tahoma"/>
            <family val="2"/>
          </rPr>
          <t>tuto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<sst xmlns="http://schemas.openxmlformats.org/spreadsheetml/2006/main" count="153" uniqueCount="118">
  <si>
    <t>Pol.</t>
  </si>
  <si>
    <t>Popis</t>
  </si>
  <si>
    <t>Rozměry</t>
  </si>
  <si>
    <t>ks</t>
  </si>
  <si>
    <t>Ostatní</t>
  </si>
  <si>
    <t>cena / ks bez DPH</t>
  </si>
  <si>
    <t>DPH / ks</t>
  </si>
  <si>
    <t>cena / ks s  DPH</t>
  </si>
  <si>
    <t>cena  celkem  bez DPH</t>
  </si>
  <si>
    <t>DPH celkem</t>
  </si>
  <si>
    <t>cena celkem včetně DPH</t>
  </si>
  <si>
    <t>DPH</t>
  </si>
  <si>
    <t xml:space="preserve">   celkem</t>
  </si>
  <si>
    <t>Cena celkem bez DPH</t>
  </si>
  <si>
    <t>…………………………………………………………………………….</t>
  </si>
  <si>
    <t>…………………………………………………………………………………………</t>
  </si>
  <si>
    <t>Cena celkem včetně DPH</t>
  </si>
  <si>
    <t>………………………………………………………………………………………………………</t>
  </si>
  <si>
    <t xml:space="preserve">Rekapitulace </t>
  </si>
  <si>
    <t>CELKEM za místnost</t>
  </si>
  <si>
    <t>Mezisoučet</t>
  </si>
  <si>
    <t>CELKEM za ostatní</t>
  </si>
  <si>
    <t>Nábytek - lamino</t>
  </si>
  <si>
    <t>Sedací nábytek</t>
  </si>
  <si>
    <t>Ž2</t>
  </si>
  <si>
    <t>S1</t>
  </si>
  <si>
    <t>KKT1</t>
  </si>
  <si>
    <t>A1</t>
  </si>
  <si>
    <t>Ž1</t>
  </si>
  <si>
    <t>Ž3</t>
  </si>
  <si>
    <t>Ž4</t>
  </si>
  <si>
    <t>S2</t>
  </si>
  <si>
    <t>S3</t>
  </si>
  <si>
    <t>S4</t>
  </si>
  <si>
    <t>S5</t>
  </si>
  <si>
    <t>S6</t>
  </si>
  <si>
    <t>S7</t>
  </si>
  <si>
    <t>A2</t>
  </si>
  <si>
    <t>A3</t>
  </si>
  <si>
    <t>A4</t>
  </si>
  <si>
    <t>Os1</t>
  </si>
  <si>
    <t>Ž5</t>
  </si>
  <si>
    <t>Kanceláře</t>
  </si>
  <si>
    <t>stůl, vrchní deska tl 25 mm, kovové sklopné podnože</t>
  </si>
  <si>
    <t>1600x750x750</t>
  </si>
  <si>
    <t>1400x750x750</t>
  </si>
  <si>
    <t>2300x750x750</t>
  </si>
  <si>
    <t>2100x850x750</t>
  </si>
  <si>
    <t>1900x1400x750</t>
  </si>
  <si>
    <t>1500x800x750</t>
  </si>
  <si>
    <t>1800x1600x750</t>
  </si>
  <si>
    <t>S8</t>
  </si>
  <si>
    <t>stůl konferenční, vrchní deska tl. 25mm, centrální kovová podnož</t>
  </si>
  <si>
    <t>600x600x600</t>
  </si>
  <si>
    <t>S9</t>
  </si>
  <si>
    <t>stůl jednací , vrchní deska tl. 25mm, kovové nohy</t>
  </si>
  <si>
    <t>1600x800x750</t>
  </si>
  <si>
    <t>S10</t>
  </si>
  <si>
    <t>stůl, vrchní deska tl 25 mm, centrální kovová podnož</t>
  </si>
  <si>
    <t>800x800x750</t>
  </si>
  <si>
    <t>kontejner čtyřzásuvkový, centrální zámek, tužkovník</t>
  </si>
  <si>
    <t>428x550x613</t>
  </si>
  <si>
    <t>skíň plná na kovových nožkách, zámek průchodky a 2x větrací mřížky - umístit dle požadavku uživatele</t>
  </si>
  <si>
    <t>800x380x900</t>
  </si>
  <si>
    <t>skříň plná na kovových nožkách, zámek</t>
  </si>
  <si>
    <t>680x380x2000</t>
  </si>
  <si>
    <t>skříň šatní dvoudílná, 1x zasouvací plné dveře, kovové nožky, 22 háčků</t>
  </si>
  <si>
    <t>2250x400x2000</t>
  </si>
  <si>
    <t>skříň šatní, 2x police, výsuv na ramínka, kovové nožky</t>
  </si>
  <si>
    <t>800x400x2000</t>
  </si>
  <si>
    <t>A5</t>
  </si>
  <si>
    <t>skříň šanonová 2/5 plná, 2/5 prosklená - sklo matné v hliníkovém rámku,1x zámek, kovové nožky</t>
  </si>
  <si>
    <t>A6</t>
  </si>
  <si>
    <t>skříň šanonová 2/5 plná, 2/5 prosklená - sklo matné v hliníkovém rámku, úzká, 1x zámek, kovové nožky</t>
  </si>
  <si>
    <t>400x400x2000</t>
  </si>
  <si>
    <t>A7</t>
  </si>
  <si>
    <t>skříň šanonová plná, 1x zámek, kovové nožky</t>
  </si>
  <si>
    <t>800x400x1267</t>
  </si>
  <si>
    <t>A8</t>
  </si>
  <si>
    <t>skříň šanonová 4/5 plná, čtyřdvéřová, 2x zámek, kovové nožky</t>
  </si>
  <si>
    <t>A9</t>
  </si>
  <si>
    <t>skříň závěsná otevřená</t>
  </si>
  <si>
    <t>1400x382x385</t>
  </si>
  <si>
    <t>A10</t>
  </si>
  <si>
    <t>800x400x901</t>
  </si>
  <si>
    <t>A11</t>
  </si>
  <si>
    <t>A11a</t>
  </si>
  <si>
    <t>skříň plná na kovových nožkách, zámek, boční deska prodloužená ke stěně</t>
  </si>
  <si>
    <t>A12</t>
  </si>
  <si>
    <t>pult, vrchní deska tl 36mm, část výklopná a otevírací s aretací, ze strany obsluhy dvířka, 2x uzamykatelný šuplík, ze strany klienta pohledová dělená deska</t>
  </si>
  <si>
    <t>2875x300x1150</t>
  </si>
  <si>
    <t>A13</t>
  </si>
  <si>
    <t>800x465x901</t>
  </si>
  <si>
    <t>K1</t>
  </si>
  <si>
    <t>2800+2100x600x900, 2100x350x600</t>
  </si>
  <si>
    <t>K2</t>
  </si>
  <si>
    <t>2975+2300x600x900, 2300x350x600</t>
  </si>
  <si>
    <t>odkládací stěna, zrcadlo 400x1550, 5x háček</t>
  </si>
  <si>
    <t>1200x18x1850</t>
  </si>
  <si>
    <t>800x400+65x 2000</t>
  </si>
  <si>
    <t>Elektrospotřebiče</t>
  </si>
  <si>
    <t>doprava, vynáška, montáž nábytku - ostatní náklady</t>
  </si>
  <si>
    <t>židle stohovatelná</t>
  </si>
  <si>
    <t>kancelářská židle s područkami</t>
  </si>
  <si>
    <t>židle stohovatelná s područkami</t>
  </si>
  <si>
    <t>polokřeslo</t>
  </si>
  <si>
    <t>potah látka</t>
  </si>
  <si>
    <t>myčka na nádobí vestavná, včetně PHE</t>
  </si>
  <si>
    <t>lednice podstavná, včetně PHE</t>
  </si>
  <si>
    <t>mikrovlnní trouba, včetně PHE</t>
  </si>
  <si>
    <t>stůl pracovní, vrchní deska tl. 25mm, kovové podnože např. Quantum včetně kanálu, průchodky</t>
  </si>
  <si>
    <t>stůl jednací, vrchní deska tl. 25mm, kovové podnože např. Quantum včetně kanálu</t>
  </si>
  <si>
    <t>stůl pracovní rohový, vrchní deska tl. 25mm, kovové podnože např. Quantum včetně kanálu, průchodky</t>
  </si>
  <si>
    <t>kuchyňka, pracovní deska postforming, zástěna v=200mm, spodní skříňky plné, 4x šuplík, prostor pro vestavnou myčku, dřes s odkapávačem, spodní baterie, sortér pro tříděný odpad např. concept 560 démos 231106, vrchní závěsné skříňky, výklopné dvířka 1/2 plné, 1/2 prosklené v alu rámku - aventos, sklo matné</t>
  </si>
  <si>
    <t>kuchyňka, pracovní deska postforming, zástěna v=200mm, spodní skříňky plné, 4x šuplík, prostor pro podstavnou lednici, dřes s odkapávačem, spodní baterie, sortér pro tříděný odpad např. concept 560 démos 231111, vrchní závesné skříňky, výklopné dvířka 1/2 plné, 1/2 prosklené v alu rámku - aventos, sklo matné</t>
  </si>
  <si>
    <t>příloha č. 2 ZD</t>
  </si>
  <si>
    <t>žlutě zvýrazněné buňky vyplňte</t>
  </si>
  <si>
    <t xml:space="preserve">Slepý rozpočet ( K OCENĚNÍ )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</si>
</sst>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  <numFmt numFmtId="166" formatCode="_-* #,##0.0\ &quot;Kč&quot;_-;\-* #,##0.0\ &quot;Kč&quot;_-;_-* &quot;-&quot;?\ &quot;Kč&quot;_-;_-@_-"/>
    <numFmt numFmtId="167" formatCode="#,##0_ ;\-#,##0\ 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63">
    <font>
      <sz val="10"/>
      <name val="Arial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14"/>
      <name val="Century Schoolbook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4"/>
      <name val="Century Schoolbook CE"/>
      <family val="1"/>
    </font>
    <font>
      <i/>
      <sz val="10"/>
      <name val="Arial CE"/>
      <family val="2"/>
    </font>
    <font>
      <b/>
      <i/>
      <sz val="10"/>
      <name val="Century Schoolbook CE"/>
      <family val="1"/>
    </font>
    <font>
      <sz val="10"/>
      <color indexed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6"/>
      <name val="Times New Roman CE"/>
      <family val="1"/>
    </font>
    <font>
      <b/>
      <i/>
      <sz val="16"/>
      <name val="Arial CE"/>
      <family val="2"/>
    </font>
    <font>
      <b/>
      <sz val="10"/>
      <color indexed="1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2"/>
      <name val="Arial CE"/>
      <family val="2"/>
    </font>
    <font>
      <i/>
      <sz val="10"/>
      <color indexed="16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trike/>
      <sz val="10"/>
      <name val="Arial CE"/>
      <family val="2"/>
    </font>
    <font>
      <strike/>
      <sz val="10"/>
      <name val="Arial CE"/>
      <family val="2"/>
    </font>
    <font>
      <b/>
      <sz val="9"/>
      <name val="Tahoma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Continuous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9" fontId="9" fillId="0" borderId="10" xfId="0" applyNumberFormat="1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justify" vertical="justify"/>
      <protection locked="0"/>
    </xf>
    <xf numFmtId="4" fontId="11" fillId="0" borderId="11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/>
      <protection locked="0"/>
    </xf>
    <xf numFmtId="4" fontId="1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4" fontId="0" fillId="0" borderId="16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4" fontId="16" fillId="35" borderId="0" xfId="0" applyNumberFormat="1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3" fontId="16" fillId="35" borderId="0" xfId="0" applyNumberFormat="1" applyFont="1" applyFill="1" applyBorder="1" applyAlignment="1" applyProtection="1">
      <alignment vertical="center"/>
      <protection locked="0"/>
    </xf>
    <xf numFmtId="4" fontId="16" fillId="35" borderId="0" xfId="0" applyNumberFormat="1" applyFont="1" applyFill="1" applyBorder="1" applyAlignment="1" applyProtection="1">
      <alignment vertical="center"/>
      <protection locked="0"/>
    </xf>
    <xf numFmtId="4" fontId="17" fillId="35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justify" vertical="justify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9" fontId="9" fillId="0" borderId="0" xfId="0" applyNumberFormat="1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justify" vertical="justify"/>
      <protection locked="0"/>
    </xf>
    <xf numFmtId="4" fontId="20" fillId="0" borderId="18" xfId="0" applyNumberFormat="1" applyFont="1" applyBorder="1" applyAlignment="1" applyProtection="1">
      <alignment vertical="center"/>
      <protection locked="0"/>
    </xf>
    <xf numFmtId="4" fontId="20" fillId="0" borderId="18" xfId="0" applyNumberFormat="1" applyFont="1" applyBorder="1" applyAlignment="1" applyProtection="1">
      <alignment/>
      <protection locked="0"/>
    </xf>
    <xf numFmtId="4" fontId="20" fillId="0" borderId="19" xfId="0" applyNumberFormat="1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4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justify" vertical="justify"/>
      <protection locked="0"/>
    </xf>
    <xf numFmtId="4" fontId="21" fillId="0" borderId="21" xfId="0" applyNumberFormat="1" applyFont="1" applyBorder="1" applyAlignment="1" applyProtection="1">
      <alignment vertical="center"/>
      <protection locked="0"/>
    </xf>
    <xf numFmtId="4" fontId="21" fillId="0" borderId="21" xfId="0" applyNumberFormat="1" applyFont="1" applyBorder="1" applyAlignment="1" applyProtection="1">
      <alignment/>
      <protection locked="0"/>
    </xf>
    <xf numFmtId="4" fontId="21" fillId="0" borderId="22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7" xfId="0" applyNumberFormat="1" applyFont="1" applyBorder="1" applyAlignment="1" applyProtection="1">
      <alignment vertical="center"/>
      <protection locked="0"/>
    </xf>
    <xf numFmtId="4" fontId="2" fillId="36" borderId="0" xfId="0" applyNumberFormat="1" applyFont="1" applyFill="1" applyBorder="1" applyAlignment="1" applyProtection="1">
      <alignment horizontal="center" wrapText="1"/>
      <protection locked="0"/>
    </xf>
    <xf numFmtId="4" fontId="8" fillId="35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7" borderId="28" xfId="0" applyFont="1" applyFill="1" applyBorder="1" applyAlignment="1" applyProtection="1">
      <alignment/>
      <protection locked="0"/>
    </xf>
    <xf numFmtId="0" fontId="15" fillId="35" borderId="10" xfId="0" applyFont="1" applyFill="1" applyBorder="1" applyAlignment="1" applyProtection="1">
      <alignment horizontal="left" vertical="justify"/>
      <protection locked="0"/>
    </xf>
    <xf numFmtId="4" fontId="16" fillId="35" borderId="29" xfId="0" applyNumberFormat="1" applyFont="1" applyFill="1" applyBorder="1" applyAlignment="1" applyProtection="1">
      <alignment horizontal="left" vertical="center"/>
      <protection locked="0"/>
    </xf>
    <xf numFmtId="0" fontId="16" fillId="35" borderId="29" xfId="0" applyFont="1" applyFill="1" applyBorder="1" applyAlignment="1" applyProtection="1">
      <alignment horizontal="center" vertical="center"/>
      <protection locked="0"/>
    </xf>
    <xf numFmtId="3" fontId="16" fillId="35" borderId="29" xfId="0" applyNumberFormat="1" applyFont="1" applyFill="1" applyBorder="1" applyAlignment="1" applyProtection="1">
      <alignment vertical="center"/>
      <protection locked="0"/>
    </xf>
    <xf numFmtId="4" fontId="16" fillId="35" borderId="29" xfId="0" applyNumberFormat="1" applyFont="1" applyFill="1" applyBorder="1" applyAlignment="1" applyProtection="1">
      <alignment vertical="center"/>
      <protection locked="0"/>
    </xf>
    <xf numFmtId="4" fontId="17" fillId="35" borderId="29" xfId="0" applyNumberFormat="1" applyFont="1" applyFill="1" applyBorder="1" applyAlignment="1" applyProtection="1">
      <alignment vertical="center"/>
      <protection locked="0"/>
    </xf>
    <xf numFmtId="4" fontId="17" fillId="35" borderId="12" xfId="0" applyNumberFormat="1" applyFont="1" applyFill="1" applyBorder="1" applyAlignment="1" applyProtection="1">
      <alignment vertical="center"/>
      <protection locked="0"/>
    </xf>
    <xf numFmtId="0" fontId="15" fillId="35" borderId="30" xfId="0" applyFont="1" applyFill="1" applyBorder="1" applyAlignment="1" applyProtection="1">
      <alignment horizontal="left" vertical="justify"/>
      <protection locked="0"/>
    </xf>
    <xf numFmtId="4" fontId="17" fillId="35" borderId="31" xfId="0" applyNumberFormat="1" applyFont="1" applyFill="1" applyBorder="1" applyAlignment="1" applyProtection="1">
      <alignment vertical="center"/>
      <protection locked="0"/>
    </xf>
    <xf numFmtId="0" fontId="15" fillId="35" borderId="32" xfId="0" applyFont="1" applyFill="1" applyBorder="1" applyAlignment="1" applyProtection="1">
      <alignment horizontal="left" vertical="justify"/>
      <protection locked="0"/>
    </xf>
    <xf numFmtId="4" fontId="16" fillId="35" borderId="33" xfId="0" applyNumberFormat="1" applyFont="1" applyFill="1" applyBorder="1" applyAlignment="1" applyProtection="1">
      <alignment horizontal="left" vertical="center"/>
      <protection locked="0"/>
    </xf>
    <xf numFmtId="0" fontId="16" fillId="35" borderId="33" xfId="0" applyFont="1" applyFill="1" applyBorder="1" applyAlignment="1" applyProtection="1">
      <alignment horizontal="center" vertical="center"/>
      <protection locked="0"/>
    </xf>
    <xf numFmtId="3" fontId="16" fillId="35" borderId="33" xfId="0" applyNumberFormat="1" applyFont="1" applyFill="1" applyBorder="1" applyAlignment="1" applyProtection="1">
      <alignment vertical="center"/>
      <protection locked="0"/>
    </xf>
    <xf numFmtId="4" fontId="16" fillId="35" borderId="33" xfId="0" applyNumberFormat="1" applyFont="1" applyFill="1" applyBorder="1" applyAlignment="1" applyProtection="1">
      <alignment vertical="center"/>
      <protection locked="0"/>
    </xf>
    <xf numFmtId="4" fontId="17" fillId="35" borderId="33" xfId="0" applyNumberFormat="1" applyFont="1" applyFill="1" applyBorder="1" applyAlignment="1" applyProtection="1">
      <alignment vertical="center"/>
      <protection locked="0"/>
    </xf>
    <xf numFmtId="4" fontId="17" fillId="35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0" fillId="35" borderId="28" xfId="0" applyFont="1" applyFill="1" applyBorder="1" applyAlignment="1" applyProtection="1">
      <alignment vertical="center"/>
      <protection locked="0"/>
    </xf>
    <xf numFmtId="9" fontId="0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/>
      <protection locked="0"/>
    </xf>
    <xf numFmtId="9" fontId="0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0" xfId="36" applyAlignment="1" applyProtection="1">
      <alignment/>
      <protection/>
    </xf>
    <xf numFmtId="0" fontId="22" fillId="0" borderId="36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4" fontId="0" fillId="0" borderId="40" xfId="0" applyNumberFormat="1" applyFont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 locked="0"/>
    </xf>
    <xf numFmtId="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38" borderId="13" xfId="0" applyNumberFormat="1" applyFont="1" applyFill="1" applyBorder="1" applyAlignment="1" applyProtection="1">
      <alignment vertical="center"/>
      <protection locked="0"/>
    </xf>
    <xf numFmtId="4" fontId="0" fillId="38" borderId="14" xfId="0" applyNumberFormat="1" applyFont="1" applyFill="1" applyBorder="1" applyAlignment="1" applyProtection="1">
      <alignment vertical="center"/>
      <protection locked="0"/>
    </xf>
    <xf numFmtId="4" fontId="0" fillId="38" borderId="23" xfId="0" applyNumberFormat="1" applyFont="1" applyFill="1" applyBorder="1" applyAlignment="1" applyProtection="1">
      <alignment vertical="center"/>
      <protection locked="0"/>
    </xf>
    <xf numFmtId="4" fontId="0" fillId="39" borderId="14" xfId="0" applyNumberFormat="1" applyFont="1" applyFill="1" applyBorder="1" applyAlignment="1" applyProtection="1">
      <alignment vertical="center"/>
      <protection locked="0"/>
    </xf>
    <xf numFmtId="4" fontId="0" fillId="39" borderId="23" xfId="0" applyNumberFormat="1" applyFont="1" applyFill="1" applyBorder="1" applyAlignment="1" applyProtection="1">
      <alignment vertical="center"/>
      <protection locked="0"/>
    </xf>
    <xf numFmtId="4" fontId="0" fillId="38" borderId="4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" fontId="17" fillId="40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6.25390625" style="4" customWidth="1"/>
    <col min="2" max="2" width="33.75390625" style="101" customWidth="1"/>
    <col min="3" max="3" width="15.00390625" style="102" customWidth="1"/>
    <col min="4" max="4" width="5.75390625" style="102" customWidth="1"/>
    <col min="5" max="5" width="10.75390625" style="2" customWidth="1"/>
    <col min="6" max="6" width="9.75390625" style="2" customWidth="1"/>
    <col min="7" max="7" width="10.75390625" style="3" customWidth="1"/>
    <col min="8" max="8" width="13.00390625" style="3" customWidth="1"/>
    <col min="9" max="9" width="11.75390625" style="101" customWidth="1"/>
    <col min="10" max="10" width="13.00390625" style="101" customWidth="1"/>
    <col min="11" max="11" width="5.75390625" style="0" customWidth="1"/>
    <col min="12" max="12" width="9.25390625" style="0" bestFit="1" customWidth="1"/>
    <col min="13" max="13" width="10.25390625" style="0" bestFit="1" customWidth="1"/>
  </cols>
  <sheetData>
    <row r="1" spans="1:20" ht="20.25">
      <c r="A1" s="6"/>
      <c r="B1" s="38"/>
      <c r="C1" s="7"/>
      <c r="D1" s="8"/>
      <c r="E1" s="44"/>
      <c r="F1" s="45"/>
      <c r="G1" s="44"/>
      <c r="H1" s="45"/>
      <c r="I1" s="44"/>
      <c r="J1" s="7"/>
      <c r="K1" s="9"/>
      <c r="M1" s="104"/>
      <c r="N1" s="107"/>
      <c r="O1" s="104"/>
      <c r="P1" s="104"/>
      <c r="Q1" s="104"/>
      <c r="R1" s="104"/>
      <c r="S1" s="104"/>
      <c r="T1" s="104"/>
    </row>
    <row r="2" spans="1:20" ht="20.25">
      <c r="A2" s="6"/>
      <c r="B2" s="149" t="s">
        <v>117</v>
      </c>
      <c r="C2" s="142"/>
      <c r="D2" s="153" t="s">
        <v>116</v>
      </c>
      <c r="E2" s="154"/>
      <c r="F2" s="154"/>
      <c r="G2" s="154"/>
      <c r="H2" s="154"/>
      <c r="I2" s="152" t="s">
        <v>115</v>
      </c>
      <c r="J2" s="152"/>
      <c r="K2" s="152"/>
      <c r="M2" s="104"/>
      <c r="N2" s="104"/>
      <c r="O2" s="104"/>
      <c r="P2" s="104"/>
      <c r="Q2" s="104"/>
      <c r="R2" s="104"/>
      <c r="S2" s="104"/>
      <c r="T2" s="104"/>
    </row>
    <row r="3" spans="1:20" ht="21" thickBot="1">
      <c r="A3" s="6"/>
      <c r="B3" s="108"/>
      <c r="C3" s="106"/>
      <c r="D3" s="106"/>
      <c r="E3" s="44"/>
      <c r="F3" s="45"/>
      <c r="G3" s="44"/>
      <c r="H3" s="45"/>
      <c r="I3" s="44"/>
      <c r="J3" s="7"/>
      <c r="K3" s="9"/>
      <c r="M3" s="104"/>
      <c r="N3" s="104"/>
      <c r="O3" s="104"/>
      <c r="P3" s="104"/>
      <c r="Q3" s="104"/>
      <c r="R3" s="104"/>
      <c r="S3" s="104"/>
      <c r="T3" s="104"/>
    </row>
    <row r="4" spans="1:20" ht="25.5" customHeight="1" thickBot="1">
      <c r="A4" s="6"/>
      <c r="B4" s="109" t="s">
        <v>42</v>
      </c>
      <c r="C4" s="7"/>
      <c r="D4" s="8"/>
      <c r="E4" s="44"/>
      <c r="F4" s="45"/>
      <c r="G4" s="44"/>
      <c r="H4" s="45"/>
      <c r="I4" s="44"/>
      <c r="J4" s="7"/>
      <c r="K4" s="9"/>
      <c r="M4" s="104"/>
      <c r="N4" s="104"/>
      <c r="O4" s="104"/>
      <c r="P4" s="104"/>
      <c r="Q4" s="104"/>
      <c r="R4" s="104"/>
      <c r="S4" s="104"/>
      <c r="T4" s="104"/>
    </row>
    <row r="5" spans="1:20" s="1" customFormat="1" ht="33" customHeight="1">
      <c r="A5" s="14" t="s">
        <v>0</v>
      </c>
      <c r="B5" s="15" t="s">
        <v>1</v>
      </c>
      <c r="C5" s="16" t="s">
        <v>2</v>
      </c>
      <c r="D5" s="16" t="s">
        <v>3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  <c r="L5" s="5"/>
      <c r="M5" s="104"/>
      <c r="N5" s="104"/>
      <c r="O5" s="104"/>
      <c r="P5" s="104"/>
      <c r="Q5" s="104"/>
      <c r="R5" s="104"/>
      <c r="S5" s="104"/>
      <c r="T5" s="104"/>
    </row>
    <row r="6" spans="1:20" ht="15" customHeight="1" thickBot="1">
      <c r="A6" s="19"/>
      <c r="B6" s="20" t="s">
        <v>22</v>
      </c>
      <c r="C6" s="21"/>
      <c r="D6" s="21"/>
      <c r="E6" s="80"/>
      <c r="F6" s="80"/>
      <c r="G6" s="80"/>
      <c r="H6" s="80"/>
      <c r="I6" s="81"/>
      <c r="J6" s="81"/>
      <c r="K6" s="71"/>
      <c r="M6" s="104"/>
      <c r="N6" s="104"/>
      <c r="O6" s="104"/>
      <c r="P6" s="104"/>
      <c r="Q6" s="104"/>
      <c r="R6" s="104"/>
      <c r="S6" s="104"/>
      <c r="T6" s="104"/>
    </row>
    <row r="7" spans="1:20" ht="25.5">
      <c r="A7" s="113" t="s">
        <v>25</v>
      </c>
      <c r="B7" s="76" t="s">
        <v>43</v>
      </c>
      <c r="C7" s="72" t="s">
        <v>44</v>
      </c>
      <c r="D7" s="127">
        <v>8</v>
      </c>
      <c r="E7" s="143"/>
      <c r="F7" s="30">
        <f aca="true" t="shared" si="0" ref="F7:F34">K7*E7</f>
        <v>0</v>
      </c>
      <c r="G7" s="30">
        <f aca="true" t="shared" si="1" ref="G7:G34">E7+F7</f>
        <v>0</v>
      </c>
      <c r="H7" s="30">
        <f aca="true" t="shared" si="2" ref="H7:H34">D7*E7</f>
        <v>0</v>
      </c>
      <c r="I7" s="30">
        <f aca="true" t="shared" si="3" ref="I7:I34">D7*F7</f>
        <v>0</v>
      </c>
      <c r="J7" s="32">
        <f aca="true" t="shared" si="4" ref="J7:J34">H7+I7</f>
        <v>0</v>
      </c>
      <c r="K7" s="110">
        <v>0.21</v>
      </c>
      <c r="N7" s="104"/>
      <c r="O7" s="104"/>
      <c r="P7" s="104"/>
      <c r="Q7" s="104"/>
      <c r="R7" s="104"/>
      <c r="S7" s="104"/>
      <c r="T7" s="104"/>
    </row>
    <row r="8" spans="1:20" ht="38.25">
      <c r="A8" s="114" t="s">
        <v>31</v>
      </c>
      <c r="B8" s="77" t="s">
        <v>110</v>
      </c>
      <c r="C8" s="73" t="s">
        <v>45</v>
      </c>
      <c r="D8" s="128">
        <v>1</v>
      </c>
      <c r="E8" s="144"/>
      <c r="F8" s="31">
        <f t="shared" si="0"/>
        <v>0</v>
      </c>
      <c r="G8" s="31">
        <f t="shared" si="1"/>
        <v>0</v>
      </c>
      <c r="H8" s="31">
        <f t="shared" si="2"/>
        <v>0</v>
      </c>
      <c r="I8" s="31">
        <f t="shared" si="3"/>
        <v>0</v>
      </c>
      <c r="J8" s="33">
        <f t="shared" si="4"/>
        <v>0</v>
      </c>
      <c r="K8" s="112">
        <v>0.21</v>
      </c>
      <c r="N8" s="104"/>
      <c r="O8" s="104"/>
      <c r="P8" s="104"/>
      <c r="Q8" s="104"/>
      <c r="R8" s="104"/>
      <c r="S8" s="104"/>
      <c r="T8" s="104"/>
    </row>
    <row r="9" spans="1:20" ht="38.25">
      <c r="A9" s="114" t="s">
        <v>32</v>
      </c>
      <c r="B9" s="77" t="s">
        <v>110</v>
      </c>
      <c r="C9" s="73" t="s">
        <v>46</v>
      </c>
      <c r="D9" s="128">
        <v>1</v>
      </c>
      <c r="E9" s="144"/>
      <c r="F9" s="31">
        <f t="shared" si="0"/>
        <v>0</v>
      </c>
      <c r="G9" s="31">
        <f t="shared" si="1"/>
        <v>0</v>
      </c>
      <c r="H9" s="31">
        <f t="shared" si="2"/>
        <v>0</v>
      </c>
      <c r="I9" s="31">
        <f t="shared" si="3"/>
        <v>0</v>
      </c>
      <c r="J9" s="33">
        <f t="shared" si="4"/>
        <v>0</v>
      </c>
      <c r="K9" s="112">
        <v>0.21</v>
      </c>
      <c r="N9" s="104"/>
      <c r="O9" s="104"/>
      <c r="P9" s="104"/>
      <c r="Q9" s="104"/>
      <c r="R9" s="104"/>
      <c r="S9" s="104"/>
      <c r="T9" s="104"/>
    </row>
    <row r="10" spans="1:20" ht="38.25">
      <c r="A10" s="114" t="s">
        <v>33</v>
      </c>
      <c r="B10" s="77" t="s">
        <v>111</v>
      </c>
      <c r="C10" s="73" t="s">
        <v>47</v>
      </c>
      <c r="D10" s="128">
        <v>1</v>
      </c>
      <c r="E10" s="144"/>
      <c r="F10" s="31">
        <f t="shared" si="0"/>
        <v>0</v>
      </c>
      <c r="G10" s="31">
        <f t="shared" si="1"/>
        <v>0</v>
      </c>
      <c r="H10" s="31">
        <f t="shared" si="2"/>
        <v>0</v>
      </c>
      <c r="I10" s="31">
        <f t="shared" si="3"/>
        <v>0</v>
      </c>
      <c r="J10" s="33">
        <f t="shared" si="4"/>
        <v>0</v>
      </c>
      <c r="K10" s="112">
        <v>0.21</v>
      </c>
      <c r="N10" s="104"/>
      <c r="O10" s="104"/>
      <c r="P10" s="104"/>
      <c r="Q10" s="104"/>
      <c r="R10" s="104"/>
      <c r="S10" s="104"/>
      <c r="T10" s="104"/>
    </row>
    <row r="11" spans="1:20" ht="38.25">
      <c r="A11" s="114" t="s">
        <v>34</v>
      </c>
      <c r="B11" s="77" t="s">
        <v>112</v>
      </c>
      <c r="C11" s="73" t="s">
        <v>48</v>
      </c>
      <c r="D11" s="128">
        <v>1</v>
      </c>
      <c r="E11" s="144"/>
      <c r="F11" s="31">
        <f t="shared" si="0"/>
        <v>0</v>
      </c>
      <c r="G11" s="31">
        <f t="shared" si="1"/>
        <v>0</v>
      </c>
      <c r="H11" s="31">
        <f t="shared" si="2"/>
        <v>0</v>
      </c>
      <c r="I11" s="31">
        <f t="shared" si="3"/>
        <v>0</v>
      </c>
      <c r="J11" s="33">
        <f t="shared" si="4"/>
        <v>0</v>
      </c>
      <c r="K11" s="112">
        <v>0.21</v>
      </c>
      <c r="N11" s="104"/>
      <c r="O11" s="104"/>
      <c r="P11" s="104"/>
      <c r="Q11" s="104"/>
      <c r="R11" s="104"/>
      <c r="S11" s="104"/>
      <c r="T11" s="104"/>
    </row>
    <row r="12" spans="1:20" ht="38.25">
      <c r="A12" s="114" t="s">
        <v>35</v>
      </c>
      <c r="B12" s="77" t="s">
        <v>111</v>
      </c>
      <c r="C12" s="73" t="s">
        <v>49</v>
      </c>
      <c r="D12" s="128">
        <v>1</v>
      </c>
      <c r="E12" s="144"/>
      <c r="F12" s="31">
        <f t="shared" si="0"/>
        <v>0</v>
      </c>
      <c r="G12" s="31">
        <f t="shared" si="1"/>
        <v>0</v>
      </c>
      <c r="H12" s="31">
        <f t="shared" si="2"/>
        <v>0</v>
      </c>
      <c r="I12" s="31">
        <f t="shared" si="3"/>
        <v>0</v>
      </c>
      <c r="J12" s="33">
        <f t="shared" si="4"/>
        <v>0</v>
      </c>
      <c r="K12" s="112">
        <v>0.21</v>
      </c>
      <c r="N12" s="104"/>
      <c r="O12" s="104"/>
      <c r="P12" s="104"/>
      <c r="Q12" s="104"/>
      <c r="R12" s="104"/>
      <c r="S12" s="104"/>
      <c r="T12" s="104"/>
    </row>
    <row r="13" spans="1:20" ht="38.25">
      <c r="A13" s="114" t="s">
        <v>36</v>
      </c>
      <c r="B13" s="77" t="s">
        <v>110</v>
      </c>
      <c r="C13" s="73" t="s">
        <v>50</v>
      </c>
      <c r="D13" s="128">
        <v>3</v>
      </c>
      <c r="E13" s="144"/>
      <c r="F13" s="31">
        <f t="shared" si="0"/>
        <v>0</v>
      </c>
      <c r="G13" s="31">
        <f t="shared" si="1"/>
        <v>0</v>
      </c>
      <c r="H13" s="31">
        <f t="shared" si="2"/>
        <v>0</v>
      </c>
      <c r="I13" s="31">
        <f t="shared" si="3"/>
        <v>0</v>
      </c>
      <c r="J13" s="33">
        <f t="shared" si="4"/>
        <v>0</v>
      </c>
      <c r="K13" s="112">
        <v>0.21</v>
      </c>
      <c r="N13" s="104"/>
      <c r="O13" s="104"/>
      <c r="P13" s="104"/>
      <c r="Q13" s="104"/>
      <c r="R13" s="104"/>
      <c r="S13" s="104"/>
      <c r="T13" s="104"/>
    </row>
    <row r="14" spans="1:20" ht="25.5">
      <c r="A14" s="135" t="s">
        <v>51</v>
      </c>
      <c r="B14" s="136" t="s">
        <v>52</v>
      </c>
      <c r="C14" s="137" t="s">
        <v>53</v>
      </c>
      <c r="D14" s="128">
        <v>0</v>
      </c>
      <c r="E14" s="146"/>
      <c r="F14" s="31">
        <f t="shared" si="0"/>
        <v>0</v>
      </c>
      <c r="G14" s="31">
        <f t="shared" si="1"/>
        <v>0</v>
      </c>
      <c r="H14" s="31">
        <f t="shared" si="2"/>
        <v>0</v>
      </c>
      <c r="I14" s="31">
        <f t="shared" si="3"/>
        <v>0</v>
      </c>
      <c r="J14" s="33">
        <f t="shared" si="4"/>
        <v>0</v>
      </c>
      <c r="K14" s="112">
        <v>0.21</v>
      </c>
      <c r="N14" s="104"/>
      <c r="O14" s="104"/>
      <c r="P14" s="104"/>
      <c r="Q14" s="104"/>
      <c r="R14" s="104"/>
      <c r="S14" s="104"/>
      <c r="T14" s="104"/>
    </row>
    <row r="15" spans="1:20" ht="25.5">
      <c r="A15" s="114" t="s">
        <v>54</v>
      </c>
      <c r="B15" s="77" t="s">
        <v>55</v>
      </c>
      <c r="C15" s="73" t="s">
        <v>56</v>
      </c>
      <c r="D15" s="128">
        <v>1</v>
      </c>
      <c r="E15" s="144"/>
      <c r="F15" s="31">
        <f t="shared" si="0"/>
        <v>0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3">
        <f t="shared" si="4"/>
        <v>0</v>
      </c>
      <c r="K15" s="112">
        <v>0.21</v>
      </c>
      <c r="N15" s="104"/>
      <c r="O15" s="104"/>
      <c r="P15" s="104"/>
      <c r="Q15" s="104"/>
      <c r="R15" s="104"/>
      <c r="S15" s="104"/>
      <c r="T15" s="104"/>
    </row>
    <row r="16" spans="1:20" ht="25.5">
      <c r="A16" s="114" t="s">
        <v>57</v>
      </c>
      <c r="B16" s="77" t="s">
        <v>58</v>
      </c>
      <c r="C16" s="73" t="s">
        <v>59</v>
      </c>
      <c r="D16" s="128">
        <v>8</v>
      </c>
      <c r="E16" s="144"/>
      <c r="F16" s="31">
        <f t="shared" si="0"/>
        <v>0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3">
        <f t="shared" si="4"/>
        <v>0</v>
      </c>
      <c r="K16" s="112">
        <v>0.21</v>
      </c>
      <c r="N16" s="104"/>
      <c r="O16" s="104"/>
      <c r="P16" s="104"/>
      <c r="Q16" s="104"/>
      <c r="R16" s="104"/>
      <c r="S16" s="104"/>
      <c r="T16" s="104"/>
    </row>
    <row r="17" spans="1:20" ht="25.5">
      <c r="A17" s="114" t="s">
        <v>26</v>
      </c>
      <c r="B17" s="77" t="s">
        <v>60</v>
      </c>
      <c r="C17" s="73" t="s">
        <v>61</v>
      </c>
      <c r="D17" s="128">
        <v>5</v>
      </c>
      <c r="E17" s="144"/>
      <c r="F17" s="31">
        <f t="shared" si="0"/>
        <v>0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3">
        <f t="shared" si="4"/>
        <v>0</v>
      </c>
      <c r="K17" s="112">
        <v>0.21</v>
      </c>
      <c r="N17" s="104"/>
      <c r="O17" s="104"/>
      <c r="P17" s="104"/>
      <c r="Q17" s="104"/>
      <c r="R17" s="104"/>
      <c r="S17" s="104"/>
      <c r="T17" s="104"/>
    </row>
    <row r="18" spans="1:20" ht="38.25">
      <c r="A18" s="114" t="s">
        <v>27</v>
      </c>
      <c r="B18" s="77" t="s">
        <v>62</v>
      </c>
      <c r="C18" s="73" t="s">
        <v>63</v>
      </c>
      <c r="D18" s="128">
        <v>1</v>
      </c>
      <c r="E18" s="144"/>
      <c r="F18" s="31">
        <f t="shared" si="0"/>
        <v>0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3">
        <f t="shared" si="4"/>
        <v>0</v>
      </c>
      <c r="K18" s="112">
        <v>0.21</v>
      </c>
      <c r="N18" s="104"/>
      <c r="O18" s="104"/>
      <c r="P18" s="104"/>
      <c r="Q18" s="104"/>
      <c r="R18" s="104"/>
      <c r="S18" s="104"/>
      <c r="T18" s="104"/>
    </row>
    <row r="19" spans="1:20" ht="12.75">
      <c r="A19" s="114" t="s">
        <v>37</v>
      </c>
      <c r="B19" s="77" t="s">
        <v>64</v>
      </c>
      <c r="C19" s="73" t="s">
        <v>65</v>
      </c>
      <c r="D19" s="128">
        <v>3</v>
      </c>
      <c r="E19" s="144"/>
      <c r="F19" s="31">
        <f t="shared" si="0"/>
        <v>0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3">
        <f t="shared" si="4"/>
        <v>0</v>
      </c>
      <c r="K19" s="112">
        <v>0.21</v>
      </c>
      <c r="N19" s="104"/>
      <c r="O19" s="104"/>
      <c r="P19" s="104"/>
      <c r="Q19" s="104"/>
      <c r="R19" s="104"/>
      <c r="S19" s="104"/>
      <c r="T19" s="104"/>
    </row>
    <row r="20" spans="1:20" ht="25.5">
      <c r="A20" s="114" t="s">
        <v>38</v>
      </c>
      <c r="B20" s="77" t="s">
        <v>66</v>
      </c>
      <c r="C20" s="73" t="s">
        <v>67</v>
      </c>
      <c r="D20" s="128">
        <v>1</v>
      </c>
      <c r="E20" s="144"/>
      <c r="F20" s="31">
        <f t="shared" si="0"/>
        <v>0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3">
        <f t="shared" si="4"/>
        <v>0</v>
      </c>
      <c r="K20" s="112">
        <v>0.21</v>
      </c>
      <c r="N20" s="104"/>
      <c r="O20" s="104"/>
      <c r="P20" s="104"/>
      <c r="Q20" s="104"/>
      <c r="R20" s="104"/>
      <c r="S20" s="104"/>
      <c r="T20" s="104"/>
    </row>
    <row r="21" spans="1:20" ht="25.5">
      <c r="A21" s="114" t="s">
        <v>39</v>
      </c>
      <c r="B21" s="77" t="s">
        <v>68</v>
      </c>
      <c r="C21" s="73" t="s">
        <v>69</v>
      </c>
      <c r="D21" s="128">
        <v>4</v>
      </c>
      <c r="E21" s="144"/>
      <c r="F21" s="31">
        <f t="shared" si="0"/>
        <v>0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3">
        <f t="shared" si="4"/>
        <v>0</v>
      </c>
      <c r="K21" s="112">
        <v>0.21</v>
      </c>
      <c r="N21" s="104"/>
      <c r="O21" s="104"/>
      <c r="P21" s="104"/>
      <c r="Q21" s="104"/>
      <c r="R21" s="104"/>
      <c r="S21" s="104"/>
      <c r="T21" s="104"/>
    </row>
    <row r="22" spans="1:20" ht="38.25">
      <c r="A22" s="114" t="s">
        <v>70</v>
      </c>
      <c r="B22" s="77" t="s">
        <v>71</v>
      </c>
      <c r="C22" s="73" t="s">
        <v>69</v>
      </c>
      <c r="D22" s="128">
        <v>2</v>
      </c>
      <c r="E22" s="144"/>
      <c r="F22" s="31">
        <f t="shared" si="0"/>
        <v>0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3">
        <f t="shared" si="4"/>
        <v>0</v>
      </c>
      <c r="K22" s="112">
        <v>0.21</v>
      </c>
      <c r="N22" s="104"/>
      <c r="O22" s="104"/>
      <c r="P22" s="104"/>
      <c r="Q22" s="104"/>
      <c r="R22" s="104"/>
      <c r="S22" s="104"/>
      <c r="T22" s="104"/>
    </row>
    <row r="23" spans="1:20" ht="38.25">
      <c r="A23" s="114" t="s">
        <v>72</v>
      </c>
      <c r="B23" s="77" t="s">
        <v>73</v>
      </c>
      <c r="C23" s="73" t="s">
        <v>74</v>
      </c>
      <c r="D23" s="128">
        <v>1</v>
      </c>
      <c r="E23" s="144"/>
      <c r="F23" s="31">
        <f t="shared" si="0"/>
        <v>0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3">
        <f t="shared" si="4"/>
        <v>0</v>
      </c>
      <c r="K23" s="112">
        <v>0.21</v>
      </c>
      <c r="N23" s="104"/>
      <c r="O23" s="104"/>
      <c r="P23" s="104"/>
      <c r="Q23" s="104"/>
      <c r="R23" s="104"/>
      <c r="S23" s="104"/>
      <c r="T23" s="104"/>
    </row>
    <row r="24" spans="1:20" ht="25.5">
      <c r="A24" s="114" t="s">
        <v>75</v>
      </c>
      <c r="B24" s="77" t="s">
        <v>76</v>
      </c>
      <c r="C24" s="73" t="s">
        <v>77</v>
      </c>
      <c r="D24" s="128">
        <v>3</v>
      </c>
      <c r="E24" s="144"/>
      <c r="F24" s="31">
        <f t="shared" si="0"/>
        <v>0</v>
      </c>
      <c r="G24" s="31">
        <f t="shared" si="1"/>
        <v>0</v>
      </c>
      <c r="H24" s="31">
        <f t="shared" si="2"/>
        <v>0</v>
      </c>
      <c r="I24" s="31">
        <f t="shared" si="3"/>
        <v>0</v>
      </c>
      <c r="J24" s="33">
        <f t="shared" si="4"/>
        <v>0</v>
      </c>
      <c r="K24" s="112">
        <v>0.21</v>
      </c>
      <c r="N24" s="104"/>
      <c r="O24" s="104"/>
      <c r="P24" s="104"/>
      <c r="Q24" s="104"/>
      <c r="R24" s="104"/>
      <c r="S24" s="104"/>
      <c r="T24" s="104"/>
    </row>
    <row r="25" spans="1:20" ht="25.5">
      <c r="A25" s="114" t="s">
        <v>78</v>
      </c>
      <c r="B25" s="77" t="s">
        <v>79</v>
      </c>
      <c r="C25" s="73" t="s">
        <v>69</v>
      </c>
      <c r="D25" s="128">
        <v>1</v>
      </c>
      <c r="E25" s="144"/>
      <c r="F25" s="31">
        <f t="shared" si="0"/>
        <v>0</v>
      </c>
      <c r="G25" s="31">
        <f t="shared" si="1"/>
        <v>0</v>
      </c>
      <c r="H25" s="31">
        <f t="shared" si="2"/>
        <v>0</v>
      </c>
      <c r="I25" s="31">
        <f t="shared" si="3"/>
        <v>0</v>
      </c>
      <c r="J25" s="33">
        <f t="shared" si="4"/>
        <v>0</v>
      </c>
      <c r="K25" s="112">
        <v>0.21</v>
      </c>
      <c r="N25" s="104"/>
      <c r="O25" s="104"/>
      <c r="P25" s="104"/>
      <c r="Q25" s="104"/>
      <c r="R25" s="104"/>
      <c r="S25" s="104"/>
      <c r="T25" s="104"/>
    </row>
    <row r="26" spans="1:20" ht="12.75">
      <c r="A26" s="114" t="s">
        <v>80</v>
      </c>
      <c r="B26" s="77" t="s">
        <v>81</v>
      </c>
      <c r="C26" s="73" t="s">
        <v>82</v>
      </c>
      <c r="D26" s="128">
        <v>1</v>
      </c>
      <c r="E26" s="144"/>
      <c r="F26" s="31">
        <f t="shared" si="0"/>
        <v>0</v>
      </c>
      <c r="G26" s="31">
        <f t="shared" si="1"/>
        <v>0</v>
      </c>
      <c r="H26" s="31">
        <f t="shared" si="2"/>
        <v>0</v>
      </c>
      <c r="I26" s="31">
        <f t="shared" si="3"/>
        <v>0</v>
      </c>
      <c r="J26" s="33">
        <f t="shared" si="4"/>
        <v>0</v>
      </c>
      <c r="K26" s="112">
        <v>0.21</v>
      </c>
      <c r="N26" s="104"/>
      <c r="O26" s="104"/>
      <c r="P26" s="104"/>
      <c r="Q26" s="104"/>
      <c r="R26" s="104"/>
      <c r="S26" s="104"/>
      <c r="T26" s="104"/>
    </row>
    <row r="27" spans="1:20" ht="25.5">
      <c r="A27" s="114" t="s">
        <v>83</v>
      </c>
      <c r="B27" s="77" t="s">
        <v>76</v>
      </c>
      <c r="C27" s="73" t="s">
        <v>84</v>
      </c>
      <c r="D27" s="128">
        <v>2</v>
      </c>
      <c r="E27" s="144"/>
      <c r="F27" s="31">
        <f t="shared" si="0"/>
        <v>0</v>
      </c>
      <c r="G27" s="31">
        <f t="shared" si="1"/>
        <v>0</v>
      </c>
      <c r="H27" s="31">
        <f t="shared" si="2"/>
        <v>0</v>
      </c>
      <c r="I27" s="31">
        <f t="shared" si="3"/>
        <v>0</v>
      </c>
      <c r="J27" s="33">
        <f t="shared" si="4"/>
        <v>0</v>
      </c>
      <c r="K27" s="112">
        <v>0.21</v>
      </c>
      <c r="N27" s="104"/>
      <c r="O27" s="104"/>
      <c r="P27" s="104"/>
      <c r="Q27" s="104"/>
      <c r="R27" s="104"/>
      <c r="S27" s="104"/>
      <c r="T27" s="104"/>
    </row>
    <row r="28" spans="1:20" ht="12.75">
      <c r="A28" s="114" t="s">
        <v>85</v>
      </c>
      <c r="B28" s="77" t="s">
        <v>64</v>
      </c>
      <c r="C28" s="73" t="s">
        <v>69</v>
      </c>
      <c r="D28" s="128">
        <v>2</v>
      </c>
      <c r="E28" s="144"/>
      <c r="F28" s="31">
        <f t="shared" si="0"/>
        <v>0</v>
      </c>
      <c r="G28" s="31">
        <f t="shared" si="1"/>
        <v>0</v>
      </c>
      <c r="H28" s="31">
        <f t="shared" si="2"/>
        <v>0</v>
      </c>
      <c r="I28" s="31">
        <f t="shared" si="3"/>
        <v>0</v>
      </c>
      <c r="J28" s="33">
        <f t="shared" si="4"/>
        <v>0</v>
      </c>
      <c r="K28" s="112">
        <v>0.21</v>
      </c>
      <c r="N28" s="104"/>
      <c r="O28" s="104"/>
      <c r="P28" s="104"/>
      <c r="Q28" s="104"/>
      <c r="R28" s="104"/>
      <c r="S28" s="104"/>
      <c r="T28" s="104"/>
    </row>
    <row r="29" spans="1:20" ht="38.25">
      <c r="A29" s="114" t="s">
        <v>86</v>
      </c>
      <c r="B29" s="77" t="s">
        <v>87</v>
      </c>
      <c r="C29" s="73" t="s">
        <v>99</v>
      </c>
      <c r="D29" s="128">
        <v>1</v>
      </c>
      <c r="E29" s="144"/>
      <c r="F29" s="31">
        <f t="shared" si="0"/>
        <v>0</v>
      </c>
      <c r="G29" s="31">
        <f t="shared" si="1"/>
        <v>0</v>
      </c>
      <c r="H29" s="31">
        <f t="shared" si="2"/>
        <v>0</v>
      </c>
      <c r="I29" s="31">
        <f t="shared" si="3"/>
        <v>0</v>
      </c>
      <c r="J29" s="33">
        <f t="shared" si="4"/>
        <v>0</v>
      </c>
      <c r="K29" s="112">
        <v>0.21</v>
      </c>
      <c r="N29" s="104"/>
      <c r="O29" s="104"/>
      <c r="P29" s="104"/>
      <c r="Q29" s="104"/>
      <c r="R29" s="104"/>
      <c r="S29" s="104"/>
      <c r="T29" s="104"/>
    </row>
    <row r="30" spans="1:20" ht="63.75">
      <c r="A30" s="114" t="s">
        <v>88</v>
      </c>
      <c r="B30" s="77" t="s">
        <v>89</v>
      </c>
      <c r="C30" s="73" t="s">
        <v>90</v>
      </c>
      <c r="D30" s="128">
        <v>1</v>
      </c>
      <c r="E30" s="144"/>
      <c r="F30" s="31">
        <f t="shared" si="0"/>
        <v>0</v>
      </c>
      <c r="G30" s="31">
        <f t="shared" si="1"/>
        <v>0</v>
      </c>
      <c r="H30" s="31">
        <f t="shared" si="2"/>
        <v>0</v>
      </c>
      <c r="I30" s="31">
        <f t="shared" si="3"/>
        <v>0</v>
      </c>
      <c r="J30" s="33">
        <f t="shared" si="4"/>
        <v>0</v>
      </c>
      <c r="K30" s="112">
        <v>0.21</v>
      </c>
      <c r="N30" s="104"/>
      <c r="O30" s="104"/>
      <c r="P30" s="104"/>
      <c r="Q30" s="104"/>
      <c r="R30" s="104"/>
      <c r="S30" s="104"/>
      <c r="T30" s="104"/>
    </row>
    <row r="31" spans="1:20" ht="25.5">
      <c r="A31" s="114" t="s">
        <v>91</v>
      </c>
      <c r="B31" s="77" t="s">
        <v>76</v>
      </c>
      <c r="C31" s="73" t="s">
        <v>92</v>
      </c>
      <c r="D31" s="128">
        <v>1</v>
      </c>
      <c r="E31" s="144"/>
      <c r="F31" s="31">
        <f t="shared" si="0"/>
        <v>0</v>
      </c>
      <c r="G31" s="31">
        <f t="shared" si="1"/>
        <v>0</v>
      </c>
      <c r="H31" s="31">
        <f t="shared" si="2"/>
        <v>0</v>
      </c>
      <c r="I31" s="31">
        <f t="shared" si="3"/>
        <v>0</v>
      </c>
      <c r="J31" s="33">
        <f t="shared" si="4"/>
        <v>0</v>
      </c>
      <c r="K31" s="112">
        <v>0.21</v>
      </c>
      <c r="N31" s="104"/>
      <c r="O31" s="104"/>
      <c r="P31" s="104"/>
      <c r="Q31" s="104"/>
      <c r="R31" s="104"/>
      <c r="S31" s="104"/>
      <c r="T31" s="104"/>
    </row>
    <row r="32" spans="1:20" ht="114.75">
      <c r="A32" s="114" t="s">
        <v>93</v>
      </c>
      <c r="B32" s="77" t="s">
        <v>113</v>
      </c>
      <c r="C32" s="73" t="s">
        <v>94</v>
      </c>
      <c r="D32" s="128">
        <v>1</v>
      </c>
      <c r="E32" s="144"/>
      <c r="F32" s="31">
        <f t="shared" si="0"/>
        <v>0</v>
      </c>
      <c r="G32" s="31">
        <f t="shared" si="1"/>
        <v>0</v>
      </c>
      <c r="H32" s="31">
        <f t="shared" si="2"/>
        <v>0</v>
      </c>
      <c r="I32" s="31">
        <f t="shared" si="3"/>
        <v>0</v>
      </c>
      <c r="J32" s="33">
        <f t="shared" si="4"/>
        <v>0</v>
      </c>
      <c r="K32" s="112">
        <v>0</v>
      </c>
      <c r="N32" s="104"/>
      <c r="O32" s="104"/>
      <c r="P32" s="104"/>
      <c r="Q32" s="104"/>
      <c r="R32" s="104"/>
      <c r="S32" s="104"/>
      <c r="T32" s="104"/>
    </row>
    <row r="33" spans="1:20" ht="114.75">
      <c r="A33" s="114" t="s">
        <v>95</v>
      </c>
      <c r="B33" s="77" t="s">
        <v>114</v>
      </c>
      <c r="C33" s="73" t="s">
        <v>96</v>
      </c>
      <c r="D33" s="128">
        <v>1</v>
      </c>
      <c r="E33" s="144"/>
      <c r="F33" s="31">
        <f t="shared" si="0"/>
        <v>0</v>
      </c>
      <c r="G33" s="31">
        <f t="shared" si="1"/>
        <v>0</v>
      </c>
      <c r="H33" s="31">
        <f t="shared" si="2"/>
        <v>0</v>
      </c>
      <c r="I33" s="31">
        <f t="shared" si="3"/>
        <v>0</v>
      </c>
      <c r="J33" s="33">
        <f t="shared" si="4"/>
        <v>0</v>
      </c>
      <c r="K33" s="112">
        <v>0</v>
      </c>
      <c r="N33" s="104"/>
      <c r="O33" s="104"/>
      <c r="P33" s="104"/>
      <c r="Q33" s="104"/>
      <c r="R33" s="104"/>
      <c r="S33" s="104"/>
      <c r="T33" s="104"/>
    </row>
    <row r="34" spans="1:20" ht="26.25" thickBot="1">
      <c r="A34" s="115" t="s">
        <v>40</v>
      </c>
      <c r="B34" s="78" t="s">
        <v>97</v>
      </c>
      <c r="C34" s="74" t="s">
        <v>98</v>
      </c>
      <c r="D34" s="129">
        <v>2</v>
      </c>
      <c r="E34" s="145"/>
      <c r="F34" s="75">
        <f t="shared" si="0"/>
        <v>0</v>
      </c>
      <c r="G34" s="75">
        <f t="shared" si="1"/>
        <v>0</v>
      </c>
      <c r="H34" s="75">
        <f t="shared" si="2"/>
        <v>0</v>
      </c>
      <c r="I34" s="75">
        <f t="shared" si="3"/>
        <v>0</v>
      </c>
      <c r="J34" s="79">
        <f t="shared" si="4"/>
        <v>0</v>
      </c>
      <c r="K34" s="103">
        <v>0.21</v>
      </c>
      <c r="N34" s="104"/>
      <c r="O34" s="104"/>
      <c r="P34" s="104"/>
      <c r="Q34" s="104"/>
      <c r="R34" s="104"/>
      <c r="S34" s="104"/>
      <c r="T34" s="104"/>
    </row>
    <row r="35" spans="1:11" ht="15" customHeight="1" thickBot="1">
      <c r="A35" s="28"/>
      <c r="B35" s="111" t="s">
        <v>12</v>
      </c>
      <c r="C35" s="23"/>
      <c r="D35" s="24"/>
      <c r="E35" s="27"/>
      <c r="F35" s="25"/>
      <c r="G35" s="25"/>
      <c r="H35" s="27">
        <f>SUM(H7:H34)</f>
        <v>0</v>
      </c>
      <c r="I35" s="27">
        <f>SUM(I7:I34)</f>
        <v>0</v>
      </c>
      <c r="J35" s="27">
        <f>SUM(J7:J34)</f>
        <v>0</v>
      </c>
      <c r="K35" s="22"/>
    </row>
    <row r="36" spans="1:20" ht="9" customHeight="1">
      <c r="A36" s="11"/>
      <c r="B36" s="46"/>
      <c r="C36" s="47"/>
      <c r="D36" s="48"/>
      <c r="E36" s="50"/>
      <c r="F36" s="49"/>
      <c r="G36" s="49"/>
      <c r="H36" s="50"/>
      <c r="I36" s="50"/>
      <c r="J36" s="50"/>
      <c r="K36" s="51"/>
      <c r="M36" s="104"/>
      <c r="N36" s="104"/>
      <c r="O36" s="104"/>
      <c r="P36" s="104"/>
      <c r="Q36" s="104"/>
      <c r="R36" s="104"/>
      <c r="S36" s="104"/>
      <c r="T36" s="104"/>
    </row>
    <row r="37" spans="1:20" ht="15" customHeight="1" thickBot="1">
      <c r="A37" s="19"/>
      <c r="B37" s="20" t="s">
        <v>23</v>
      </c>
      <c r="C37" s="21"/>
      <c r="D37" s="21"/>
      <c r="E37" s="80"/>
      <c r="F37" s="80"/>
      <c r="G37" s="80"/>
      <c r="H37" s="80"/>
      <c r="I37" s="81"/>
      <c r="J37" s="81"/>
      <c r="K37" s="71"/>
      <c r="M37" s="104"/>
      <c r="N37" s="104"/>
      <c r="O37" s="104"/>
      <c r="P37" s="104"/>
      <c r="Q37" s="104"/>
      <c r="R37" s="104"/>
      <c r="S37" s="104"/>
      <c r="T37" s="104"/>
    </row>
    <row r="38" spans="1:20" ht="12.75">
      <c r="A38" s="113" t="s">
        <v>28</v>
      </c>
      <c r="B38" s="76" t="s">
        <v>102</v>
      </c>
      <c r="C38" s="130" t="s">
        <v>106</v>
      </c>
      <c r="D38" s="72">
        <v>62</v>
      </c>
      <c r="E38" s="143"/>
      <c r="F38" s="30">
        <f>K38*E38</f>
        <v>0</v>
      </c>
      <c r="G38" s="30">
        <f>E38+F38</f>
        <v>0</v>
      </c>
      <c r="H38" s="30">
        <f>D38*E38</f>
        <v>0</v>
      </c>
      <c r="I38" s="30">
        <f>D38*F38</f>
        <v>0</v>
      </c>
      <c r="J38" s="32">
        <f>H38+I38</f>
        <v>0</v>
      </c>
      <c r="K38" s="110">
        <v>0.21</v>
      </c>
      <c r="N38" s="104"/>
      <c r="O38" s="104"/>
      <c r="P38" s="104"/>
      <c r="Q38" s="104"/>
      <c r="R38" s="104"/>
      <c r="S38" s="104"/>
      <c r="T38" s="104"/>
    </row>
    <row r="39" spans="1:20" ht="12.75">
      <c r="A39" s="135" t="s">
        <v>24</v>
      </c>
      <c r="B39" s="136" t="s">
        <v>103</v>
      </c>
      <c r="C39" s="138" t="s">
        <v>106</v>
      </c>
      <c r="D39" s="73">
        <v>0</v>
      </c>
      <c r="E39" s="146"/>
      <c r="F39" s="31">
        <f>K39*E39</f>
        <v>0</v>
      </c>
      <c r="G39" s="31">
        <f>E39+F39</f>
        <v>0</v>
      </c>
      <c r="H39" s="31">
        <f>D39*E39</f>
        <v>0</v>
      </c>
      <c r="I39" s="31">
        <f>D39*F39</f>
        <v>0</v>
      </c>
      <c r="J39" s="33">
        <f>H39+I39</f>
        <v>0</v>
      </c>
      <c r="K39" s="112">
        <v>0.21</v>
      </c>
      <c r="N39" s="104"/>
      <c r="O39" s="104"/>
      <c r="P39" s="104"/>
      <c r="Q39" s="104"/>
      <c r="R39" s="104"/>
      <c r="S39" s="104"/>
      <c r="T39" s="104"/>
    </row>
    <row r="40" spans="1:20" ht="12.75">
      <c r="A40" s="114" t="s">
        <v>29</v>
      </c>
      <c r="B40" s="77" t="s">
        <v>104</v>
      </c>
      <c r="C40" s="131" t="s">
        <v>106</v>
      </c>
      <c r="D40" s="73">
        <v>14</v>
      </c>
      <c r="E40" s="144"/>
      <c r="F40" s="31">
        <f>K40*E40</f>
        <v>0</v>
      </c>
      <c r="G40" s="31">
        <f>E40+F40</f>
        <v>0</v>
      </c>
      <c r="H40" s="31">
        <f>D40*E40</f>
        <v>0</v>
      </c>
      <c r="I40" s="31">
        <f>D40*F40</f>
        <v>0</v>
      </c>
      <c r="J40" s="33">
        <f>H40+I40</f>
        <v>0</v>
      </c>
      <c r="K40" s="112">
        <v>0.21</v>
      </c>
      <c r="N40" s="104"/>
      <c r="O40" s="104"/>
      <c r="P40" s="104"/>
      <c r="Q40" s="104"/>
      <c r="R40" s="104"/>
      <c r="S40" s="104"/>
      <c r="T40" s="104"/>
    </row>
    <row r="41" spans="1:20" ht="12.75">
      <c r="A41" s="135" t="s">
        <v>30</v>
      </c>
      <c r="B41" s="136" t="s">
        <v>103</v>
      </c>
      <c r="C41" s="138" t="s">
        <v>106</v>
      </c>
      <c r="D41" s="73">
        <v>0</v>
      </c>
      <c r="E41" s="146"/>
      <c r="F41" s="31">
        <f>K41*E41</f>
        <v>0</v>
      </c>
      <c r="G41" s="31">
        <f>E41+F41</f>
        <v>0</v>
      </c>
      <c r="H41" s="31">
        <f>D41*E41</f>
        <v>0</v>
      </c>
      <c r="I41" s="31">
        <f>D41*F41</f>
        <v>0</v>
      </c>
      <c r="J41" s="33">
        <f>H41+I41</f>
        <v>0</v>
      </c>
      <c r="K41" s="112">
        <v>0.21</v>
      </c>
      <c r="N41" s="104"/>
      <c r="O41" s="104"/>
      <c r="P41" s="104"/>
      <c r="Q41" s="104"/>
      <c r="R41" s="104"/>
      <c r="S41" s="104"/>
      <c r="T41" s="104"/>
    </row>
    <row r="42" spans="1:20" ht="13.5" thickBot="1">
      <c r="A42" s="139" t="s">
        <v>41</v>
      </c>
      <c r="B42" s="140" t="s">
        <v>105</v>
      </c>
      <c r="C42" s="141" t="s">
        <v>106</v>
      </c>
      <c r="D42" s="74">
        <v>0</v>
      </c>
      <c r="E42" s="147"/>
      <c r="F42" s="75">
        <f>K42*E42</f>
        <v>0</v>
      </c>
      <c r="G42" s="75">
        <f>E42+F42</f>
        <v>0</v>
      </c>
      <c r="H42" s="75">
        <f>D42*E42</f>
        <v>0</v>
      </c>
      <c r="I42" s="75">
        <f>D42*F42</f>
        <v>0</v>
      </c>
      <c r="J42" s="79">
        <f>H42+I42</f>
        <v>0</v>
      </c>
      <c r="K42" s="112">
        <v>0.21</v>
      </c>
      <c r="N42" s="104"/>
      <c r="O42" s="104"/>
      <c r="P42" s="104"/>
      <c r="Q42" s="104"/>
      <c r="R42" s="104"/>
      <c r="S42" s="104"/>
      <c r="T42" s="104"/>
    </row>
    <row r="43" spans="1:11" ht="15" customHeight="1" thickBot="1">
      <c r="A43" s="28"/>
      <c r="B43" s="111" t="s">
        <v>12</v>
      </c>
      <c r="C43" s="23"/>
      <c r="D43" s="24"/>
      <c r="E43" s="27"/>
      <c r="F43" s="25"/>
      <c r="G43" s="25"/>
      <c r="H43" s="27">
        <f>SUM(H38:H42)</f>
        <v>0</v>
      </c>
      <c r="I43" s="27">
        <f>SUM(I38:I42)</f>
        <v>0</v>
      </c>
      <c r="J43" s="27">
        <f>SUM(J38:J42)</f>
        <v>0</v>
      </c>
      <c r="K43" s="22"/>
    </row>
    <row r="44" spans="1:20" ht="9" customHeight="1">
      <c r="A44" s="11"/>
      <c r="B44" s="46"/>
      <c r="C44" s="47"/>
      <c r="D44" s="48"/>
      <c r="E44" s="50"/>
      <c r="F44" s="49"/>
      <c r="G44" s="49"/>
      <c r="H44" s="50"/>
      <c r="I44" s="50"/>
      <c r="J44" s="50"/>
      <c r="K44" s="51"/>
      <c r="M44" s="104"/>
      <c r="N44" s="104"/>
      <c r="O44" s="104"/>
      <c r="P44" s="104"/>
      <c r="Q44" s="104"/>
      <c r="R44" s="104"/>
      <c r="S44" s="104"/>
      <c r="T44" s="104"/>
    </row>
    <row r="45" spans="1:20" ht="15" customHeight="1" thickBot="1">
      <c r="A45" s="19"/>
      <c r="B45" s="20" t="s">
        <v>100</v>
      </c>
      <c r="C45" s="21"/>
      <c r="D45" s="21"/>
      <c r="E45" s="80"/>
      <c r="F45" s="80"/>
      <c r="G45" s="80"/>
      <c r="H45" s="80"/>
      <c r="I45" s="81"/>
      <c r="J45" s="81"/>
      <c r="K45" s="71"/>
      <c r="M45" s="104"/>
      <c r="N45" s="104"/>
      <c r="O45" s="104"/>
      <c r="P45" s="104"/>
      <c r="Q45" s="104"/>
      <c r="R45" s="104"/>
      <c r="S45" s="104"/>
      <c r="T45" s="104"/>
    </row>
    <row r="46" spans="1:20" ht="12.75">
      <c r="A46" s="117"/>
      <c r="B46" s="132" t="s">
        <v>107</v>
      </c>
      <c r="C46" s="72" t="s">
        <v>3</v>
      </c>
      <c r="D46" s="72">
        <v>1</v>
      </c>
      <c r="E46" s="143"/>
      <c r="F46" s="30">
        <f>K46*E46</f>
        <v>0</v>
      </c>
      <c r="G46" s="30">
        <f>E46+F46</f>
        <v>0</v>
      </c>
      <c r="H46" s="30">
        <f>D46*E46</f>
        <v>0</v>
      </c>
      <c r="I46" s="30">
        <f>D46*F46</f>
        <v>0</v>
      </c>
      <c r="J46" s="32">
        <f>H46+I46</f>
        <v>0</v>
      </c>
      <c r="K46" s="110">
        <v>0</v>
      </c>
      <c r="L46" s="116"/>
      <c r="M46" s="104"/>
      <c r="N46" s="104"/>
      <c r="O46" s="104"/>
      <c r="P46" s="104"/>
      <c r="Q46" s="104"/>
      <c r="R46" s="104"/>
      <c r="S46" s="104"/>
      <c r="T46" s="104"/>
    </row>
    <row r="47" spans="1:20" ht="12.75">
      <c r="A47" s="118"/>
      <c r="B47" s="133" t="s">
        <v>108</v>
      </c>
      <c r="C47" s="73" t="s">
        <v>3</v>
      </c>
      <c r="D47" s="73">
        <v>1</v>
      </c>
      <c r="E47" s="144"/>
      <c r="F47" s="31">
        <f>K47*E47</f>
        <v>0</v>
      </c>
      <c r="G47" s="31">
        <f>E47+F47</f>
        <v>0</v>
      </c>
      <c r="H47" s="31">
        <f>D47*E47</f>
        <v>0</v>
      </c>
      <c r="I47" s="31">
        <f>D47*F47</f>
        <v>0</v>
      </c>
      <c r="J47" s="33">
        <f>H47+I47</f>
        <v>0</v>
      </c>
      <c r="K47" s="112">
        <v>0.21</v>
      </c>
      <c r="L47" s="116"/>
      <c r="N47" s="104"/>
      <c r="O47" s="104"/>
      <c r="P47" s="104"/>
      <c r="Q47" s="104"/>
      <c r="R47" s="104"/>
      <c r="S47" s="104"/>
      <c r="T47" s="104"/>
    </row>
    <row r="48" spans="1:20" ht="13.5" thickBot="1">
      <c r="A48" s="119"/>
      <c r="B48" s="134" t="s">
        <v>109</v>
      </c>
      <c r="C48" s="74" t="s">
        <v>3</v>
      </c>
      <c r="D48" s="74">
        <v>1</v>
      </c>
      <c r="E48" s="145"/>
      <c r="F48" s="75">
        <f>K48*E48</f>
        <v>0</v>
      </c>
      <c r="G48" s="75">
        <f>E48+F48</f>
        <v>0</v>
      </c>
      <c r="H48" s="75">
        <f>D48*E48</f>
        <v>0</v>
      </c>
      <c r="I48" s="75">
        <f>D48*F48</f>
        <v>0</v>
      </c>
      <c r="J48" s="79">
        <f>H48+I48</f>
        <v>0</v>
      </c>
      <c r="K48" s="103">
        <v>0.21</v>
      </c>
      <c r="L48" s="116"/>
      <c r="N48" s="104"/>
      <c r="O48" s="104"/>
      <c r="P48" s="104"/>
      <c r="Q48" s="104"/>
      <c r="R48" s="104"/>
      <c r="S48" s="104"/>
      <c r="T48" s="104"/>
    </row>
    <row r="49" spans="1:11" ht="15" customHeight="1" thickBot="1">
      <c r="A49" s="28"/>
      <c r="B49" s="111" t="s">
        <v>12</v>
      </c>
      <c r="C49" s="23"/>
      <c r="D49" s="24"/>
      <c r="E49" s="27"/>
      <c r="F49" s="25"/>
      <c r="G49" s="25"/>
      <c r="H49" s="27">
        <f>SUM(H46:H48)</f>
        <v>0</v>
      </c>
      <c r="I49" s="27">
        <f>SUM(I46:I48)</f>
        <v>0</v>
      </c>
      <c r="J49" s="27">
        <f>SUM(J46:J48)</f>
        <v>0</v>
      </c>
      <c r="K49" s="22"/>
    </row>
    <row r="50" spans="1:11" ht="9" customHeight="1" thickBot="1">
      <c r="A50" s="11"/>
      <c r="B50" s="46"/>
      <c r="C50" s="47"/>
      <c r="D50" s="48"/>
      <c r="E50" s="50"/>
      <c r="F50" s="49"/>
      <c r="G50" s="49"/>
      <c r="H50" s="50"/>
      <c r="I50" s="50"/>
      <c r="J50" s="50"/>
      <c r="K50" s="51"/>
    </row>
    <row r="51" spans="1:11" ht="15" customHeight="1" thickBot="1" thickTop="1">
      <c r="A51" s="11"/>
      <c r="B51" s="52" t="s">
        <v>19</v>
      </c>
      <c r="C51" s="53"/>
      <c r="D51" s="54"/>
      <c r="E51" s="56"/>
      <c r="F51" s="55"/>
      <c r="G51" s="55"/>
      <c r="H51" s="56">
        <f>SUM(H35+H43+H49)</f>
        <v>0</v>
      </c>
      <c r="I51" s="56">
        <f>SUM(I35+I43+I49)</f>
        <v>0</v>
      </c>
      <c r="J51" s="57">
        <f>SUM(J35+J43+J49)</f>
        <v>0</v>
      </c>
      <c r="K51" s="51"/>
    </row>
    <row r="52" spans="1:11" ht="15" customHeight="1" thickTop="1">
      <c r="A52" s="11"/>
      <c r="B52" s="58" t="s">
        <v>20</v>
      </c>
      <c r="C52" s="59"/>
      <c r="D52" s="60"/>
      <c r="E52" s="62"/>
      <c r="F52" s="61"/>
      <c r="G52" s="61"/>
      <c r="H52" s="62">
        <f>SUM(H51)</f>
        <v>0</v>
      </c>
      <c r="I52" s="62">
        <f>SUM(I51)</f>
        <v>0</v>
      </c>
      <c r="J52" s="63">
        <f>SUM(J51)</f>
        <v>0</v>
      </c>
      <c r="K52" s="51"/>
    </row>
    <row r="53" spans="1:11" ht="15" customHeight="1" thickBot="1">
      <c r="A53" s="11"/>
      <c r="B53" s="46"/>
      <c r="C53" s="47"/>
      <c r="D53" s="48"/>
      <c r="E53" s="50"/>
      <c r="F53" s="49"/>
      <c r="G53" s="49"/>
      <c r="H53" s="50"/>
      <c r="I53" s="50"/>
      <c r="J53" s="50"/>
      <c r="K53" s="51"/>
    </row>
    <row r="54" spans="1:20" ht="25.5" customHeight="1" thickBot="1">
      <c r="A54" s="6"/>
      <c r="B54" s="109" t="s">
        <v>4</v>
      </c>
      <c r="C54"/>
      <c r="D54" s="8"/>
      <c r="E54" s="44"/>
      <c r="F54" s="45"/>
      <c r="G54" s="44"/>
      <c r="H54" s="45"/>
      <c r="I54" s="44"/>
      <c r="J54" s="7"/>
      <c r="K54" s="9"/>
      <c r="M54" s="104"/>
      <c r="N54" s="104"/>
      <c r="O54" s="104"/>
      <c r="P54" s="104"/>
      <c r="Q54" s="104"/>
      <c r="R54" s="104"/>
      <c r="S54" s="104"/>
      <c r="T54" s="104"/>
    </row>
    <row r="55" spans="1:20" s="1" customFormat="1" ht="33" customHeight="1">
      <c r="A55" s="14" t="s">
        <v>0</v>
      </c>
      <c r="B55" s="15" t="s">
        <v>1</v>
      </c>
      <c r="C55" s="16" t="s">
        <v>2</v>
      </c>
      <c r="D55" s="16" t="s">
        <v>3</v>
      </c>
      <c r="E55" s="17" t="s">
        <v>5</v>
      </c>
      <c r="F55" s="17" t="s">
        <v>6</v>
      </c>
      <c r="G55" s="17" t="s">
        <v>7</v>
      </c>
      <c r="H55" s="17" t="s">
        <v>8</v>
      </c>
      <c r="I55" s="17" t="s">
        <v>9</v>
      </c>
      <c r="J55" s="17" t="s">
        <v>10</v>
      </c>
      <c r="K55" s="18" t="s">
        <v>11</v>
      </c>
      <c r="L55" s="5"/>
      <c r="M55" s="104"/>
      <c r="N55" s="104"/>
      <c r="O55" s="104"/>
      <c r="P55" s="104"/>
      <c r="Q55" s="104"/>
      <c r="R55" s="104"/>
      <c r="S55" s="104"/>
      <c r="T55" s="104"/>
    </row>
    <row r="56" spans="1:11" ht="15" customHeight="1" thickBot="1">
      <c r="A56" s="19"/>
      <c r="B56" s="20" t="s">
        <v>4</v>
      </c>
      <c r="C56" s="21"/>
      <c r="D56" s="21"/>
      <c r="E56" s="80"/>
      <c r="F56" s="80"/>
      <c r="G56" s="80"/>
      <c r="H56" s="80"/>
      <c r="I56" s="81"/>
      <c r="J56" s="81"/>
      <c r="K56" s="71"/>
    </row>
    <row r="57" spans="1:12" ht="26.25" thickBot="1">
      <c r="A57" s="121"/>
      <c r="B57" s="122" t="s">
        <v>101</v>
      </c>
      <c r="C57" s="123" t="s">
        <v>3</v>
      </c>
      <c r="D57" s="123">
        <v>1</v>
      </c>
      <c r="E57" s="148"/>
      <c r="F57" s="124">
        <f>K57*E57</f>
        <v>0</v>
      </c>
      <c r="G57" s="124">
        <f>E57+F57</f>
        <v>0</v>
      </c>
      <c r="H57" s="124">
        <f>D57*E57</f>
        <v>0</v>
      </c>
      <c r="I57" s="124">
        <f>D57*F57</f>
        <v>0</v>
      </c>
      <c r="J57" s="125">
        <f>H57+I57</f>
        <v>0</v>
      </c>
      <c r="K57" s="126">
        <v>0.21</v>
      </c>
      <c r="L57" s="120"/>
    </row>
    <row r="58" spans="1:11" ht="15" customHeight="1" thickBot="1">
      <c r="A58" s="28"/>
      <c r="B58" s="26" t="s">
        <v>12</v>
      </c>
      <c r="C58" s="23"/>
      <c r="D58" s="24"/>
      <c r="E58" s="27"/>
      <c r="F58" s="25"/>
      <c r="G58" s="25"/>
      <c r="H58" s="27">
        <f>SUM(H57:H57)</f>
        <v>0</v>
      </c>
      <c r="I58" s="27">
        <f>SUM(I57:I57)</f>
        <v>0</v>
      </c>
      <c r="J58" s="27">
        <f>SUM(J57:J57)</f>
        <v>0</v>
      </c>
      <c r="K58" s="22"/>
    </row>
    <row r="59" spans="1:11" ht="9" customHeight="1" thickBot="1">
      <c r="A59" s="11"/>
      <c r="B59" s="46"/>
      <c r="C59" s="47"/>
      <c r="D59" s="48"/>
      <c r="E59" s="50"/>
      <c r="F59" s="49"/>
      <c r="G59" s="49"/>
      <c r="H59" s="50"/>
      <c r="I59" s="50"/>
      <c r="J59" s="50"/>
      <c r="K59" s="51"/>
    </row>
    <row r="60" spans="1:11" ht="15" customHeight="1" thickBot="1" thickTop="1">
      <c r="A60" s="11"/>
      <c r="B60" s="52" t="s">
        <v>21</v>
      </c>
      <c r="C60" s="53"/>
      <c r="D60" s="54"/>
      <c r="E60" s="56"/>
      <c r="F60" s="55"/>
      <c r="G60" s="55"/>
      <c r="H60" s="56">
        <f>SUM(H58)</f>
        <v>0</v>
      </c>
      <c r="I60" s="56">
        <f>SUM(I58)</f>
        <v>0</v>
      </c>
      <c r="J60" s="57">
        <f>SUM(J58)</f>
        <v>0</v>
      </c>
      <c r="K60" s="51"/>
    </row>
    <row r="61" spans="1:11" ht="15" customHeight="1" thickTop="1">
      <c r="A61" s="11"/>
      <c r="B61" s="58" t="s">
        <v>20</v>
      </c>
      <c r="C61" s="59"/>
      <c r="D61" s="60"/>
      <c r="E61" s="62"/>
      <c r="F61" s="61"/>
      <c r="G61" s="61"/>
      <c r="H61" s="62">
        <f>SUM(H52+H60)</f>
        <v>0</v>
      </c>
      <c r="I61" s="62">
        <f>SUM(I52+I60)</f>
        <v>0</v>
      </c>
      <c r="J61" s="63">
        <f>SUM(J52+J60)</f>
        <v>0</v>
      </c>
      <c r="K61" s="51"/>
    </row>
    <row r="62" spans="1:11" ht="14.25" customHeight="1" thickBot="1">
      <c r="A62" s="6"/>
      <c r="B62" s="38"/>
      <c r="C62" s="7"/>
      <c r="D62" s="8"/>
      <c r="E62" s="7"/>
      <c r="F62" s="7"/>
      <c r="G62" s="7"/>
      <c r="H62" s="7"/>
      <c r="I62" s="7"/>
      <c r="J62" s="7"/>
      <c r="K62" s="9"/>
    </row>
    <row r="63" spans="1:14" ht="25.5" customHeight="1" thickBot="1">
      <c r="A63" s="10"/>
      <c r="B63" s="84" t="s">
        <v>18</v>
      </c>
      <c r="C63" s="82"/>
      <c r="D63" s="11"/>
      <c r="E63" s="12"/>
      <c r="F63" s="13"/>
      <c r="G63" s="13"/>
      <c r="H63" s="13"/>
      <c r="I63" s="13"/>
      <c r="J63" s="13"/>
      <c r="K63" s="13"/>
      <c r="M63" s="151"/>
      <c r="N63" s="151"/>
    </row>
    <row r="64" spans="1:15" s="70" customFormat="1" ht="25.5" customHeight="1" thickBot="1">
      <c r="A64" s="64"/>
      <c r="B64" s="65"/>
      <c r="C64" s="66"/>
      <c r="D64" s="66"/>
      <c r="E64" s="67"/>
      <c r="F64" s="67"/>
      <c r="G64" s="67"/>
      <c r="H64" s="67"/>
      <c r="I64" s="67"/>
      <c r="J64" s="67"/>
      <c r="K64" s="68"/>
      <c r="L64" s="69"/>
      <c r="M64" s="69"/>
      <c r="N64" s="69"/>
      <c r="O64" s="69"/>
    </row>
    <row r="65" spans="1:13" ht="25.5" customHeight="1" thickBot="1">
      <c r="A65" s="29"/>
      <c r="B65" s="85" t="s">
        <v>13</v>
      </c>
      <c r="C65" s="86" t="s">
        <v>14</v>
      </c>
      <c r="D65" s="87"/>
      <c r="E65" s="88"/>
      <c r="F65" s="89"/>
      <c r="G65" s="89"/>
      <c r="H65" s="150">
        <f>ROUNDUP(H51+H60,1)</f>
        <v>0</v>
      </c>
      <c r="I65" s="90"/>
      <c r="J65" s="91"/>
      <c r="K65" s="83"/>
      <c r="M65" s="105"/>
    </row>
    <row r="66" spans="1:11" ht="25.5" customHeight="1">
      <c r="A66" s="29"/>
      <c r="B66" s="92" t="s">
        <v>9</v>
      </c>
      <c r="C66" s="39" t="s">
        <v>15</v>
      </c>
      <c r="D66" s="40"/>
      <c r="E66" s="41"/>
      <c r="F66" s="42"/>
      <c r="G66" s="42"/>
      <c r="H66" s="43"/>
      <c r="I66" s="43">
        <f>ROUNDUP(I51+I60,1)</f>
        <v>0</v>
      </c>
      <c r="J66" s="93"/>
      <c r="K66" s="83"/>
    </row>
    <row r="67" spans="1:11" ht="25.5" customHeight="1" thickBot="1">
      <c r="A67" s="29"/>
      <c r="B67" s="94" t="s">
        <v>16</v>
      </c>
      <c r="C67" s="95" t="s">
        <v>17</v>
      </c>
      <c r="D67" s="96"/>
      <c r="E67" s="97"/>
      <c r="F67" s="98"/>
      <c r="G67" s="98"/>
      <c r="H67" s="99"/>
      <c r="I67" s="99"/>
      <c r="J67" s="100">
        <f>ROUNDUP(J51+J60,1)</f>
        <v>0</v>
      </c>
      <c r="K67" s="83"/>
    </row>
    <row r="68" spans="2:10" ht="13.5" customHeight="1">
      <c r="B68" s="34"/>
      <c r="C68" s="35"/>
      <c r="D68" s="35"/>
      <c r="E68" s="35"/>
      <c r="F68" s="35"/>
      <c r="G68" s="36"/>
      <c r="H68" s="36"/>
      <c r="I68" s="37"/>
      <c r="J68" s="37"/>
    </row>
  </sheetData>
  <sheetProtection/>
  <mergeCells count="3">
    <mergeCell ref="M63:N63"/>
    <mergeCell ref="I2:K2"/>
    <mergeCell ref="D2:H2"/>
  </mergeCells>
  <printOptions horizontalCentered="1" verticalCentered="1"/>
  <pageMargins left="0.5905511811023623" right="0.5905511811023623" top="0.3937007874015748" bottom="0.984251968503937" header="0.5118110236220472" footer="0.31496062992125984"/>
  <pageSetup horizontalDpi="600" verticalDpi="600" orientation="landscape" paperSize="9" scale="75" r:id="rId3"/>
  <headerFooter alignWithMargins="0">
    <oddFooter>&amp;CStránka &amp;P z &amp;N</oddFooter>
  </headerFooter>
  <rowBreaks count="2" manualBreakCount="2">
    <brk id="20" max="12" man="1"/>
    <brk id="3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INTERDEKOR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INTERDEKOR HP</dc:creator>
  <cp:keywords/>
  <dc:description/>
  <cp:lastModifiedBy>Petr Kulich</cp:lastModifiedBy>
  <cp:lastPrinted>2015-02-17T06:15:48Z</cp:lastPrinted>
  <dcterms:created xsi:type="dcterms:W3CDTF">1999-11-12T10:44:56Z</dcterms:created>
  <dcterms:modified xsi:type="dcterms:W3CDTF">2015-03-02T15:53:55Z</dcterms:modified>
  <cp:category/>
  <cp:version/>
  <cp:contentType/>
  <cp:contentStatus/>
</cp:coreProperties>
</file>