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F5687600-F9C3-4E4F-BD9F-64245C25EEFE}" xr6:coauthVersionLast="47" xr6:coauthVersionMax="47" xr10:uidLastSave="{00000000-0000-0000-0000-000000000000}"/>
  <bookViews>
    <workbookView xWindow="0" yWindow="0" windowWidth="12000" windowHeight="12900" activeTab="1" xr2:uid="{00000000-000D-0000-FFFF-FFFF00000000}"/>
  </bookViews>
  <sheets>
    <sheet name="Položky Sběrný dvůr" sheetId="3" r:id="rId1"/>
    <sheet name="Souhrnná kalkulace" sheetId="2" r:id="rId2"/>
  </sheets>
  <calcPr calcId="181029"/>
</workbook>
</file>

<file path=xl/calcChain.xml><?xml version="1.0" encoding="utf-8"?>
<calcChain xmlns="http://schemas.openxmlformats.org/spreadsheetml/2006/main">
  <c r="G85" i="3" l="1"/>
  <c r="G7" i="3"/>
  <c r="G5" i="3"/>
  <c r="G60" i="3"/>
  <c r="G84" i="3" l="1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C5" i="2" l="1"/>
  <c r="G9" i="3"/>
  <c r="C4" i="2" s="1"/>
  <c r="C6" i="2" l="1"/>
  <c r="C7" i="2" s="1"/>
</calcChain>
</file>

<file path=xl/sharedStrings.xml><?xml version="1.0" encoding="utf-8"?>
<sst xmlns="http://schemas.openxmlformats.org/spreadsheetml/2006/main" count="237" uniqueCount="163">
  <si>
    <t>Počet provozovaných hodin za rok</t>
  </si>
  <si>
    <t xml:space="preserve">Pracovní den   </t>
  </si>
  <si>
    <t>Sobota</t>
  </si>
  <si>
    <t>Jednotlivá činnost</t>
  </si>
  <si>
    <t>Celková roční částka v Kč bez DPH</t>
  </si>
  <si>
    <t>A.</t>
  </si>
  <si>
    <t>B.</t>
  </si>
  <si>
    <t xml:space="preserve">Celková roční cena </t>
  </si>
  <si>
    <t>A. Nabídková cena za provoz sběrného dvora</t>
  </si>
  <si>
    <t>07:00 hodin – 17:00 hodin</t>
  </si>
  <si>
    <t>07:00 hodin – 12:00 hodin</t>
  </si>
  <si>
    <t>Nabídková cena za provoz sběrného dvora za jeden rok plnění</t>
  </si>
  <si>
    <t>Kategorie odpadu</t>
  </si>
  <si>
    <t>Provozní doba</t>
  </si>
  <si>
    <t>N</t>
  </si>
  <si>
    <t>O</t>
  </si>
  <si>
    <t>B. Nabídková cena za nakládání s přijatými odpady (příjem, vážení, manipulace, úprava) a jejich předání k dalšímu využití nebo odstranění</t>
  </si>
  <si>
    <t>Název odpadu</t>
  </si>
  <si>
    <t xml:space="preserve">Obaly obsahující zbytky nebezpečných látek nebo obaly těmito látkami znečištěné </t>
  </si>
  <si>
    <t>Kód odpadu</t>
  </si>
  <si>
    <t>Absorpční činidla, filtrační materiály (včetně olejových filtrů jinak blíže neurčených), čisticí tkaniny a ochranné oděvy znečištěné nebezpečnými látkami</t>
  </si>
  <si>
    <t>Brzdové kapaliny</t>
  </si>
  <si>
    <t>Nebezpečné součástky neuvedené pod čísly 160107 až 160111 a 160113 a 160114</t>
  </si>
  <si>
    <t>Nemrznoucí kapaliny</t>
  </si>
  <si>
    <t>Papír a lepenka</t>
  </si>
  <si>
    <t>Sklo</t>
  </si>
  <si>
    <t>Oděvy</t>
  </si>
  <si>
    <t>Textilní materiály</t>
  </si>
  <si>
    <t>Rozpouštědla</t>
  </si>
  <si>
    <t>Kyseliny</t>
  </si>
  <si>
    <t>Zásady</t>
  </si>
  <si>
    <t>Fotochemikálie</t>
  </si>
  <si>
    <t>Pesticidy</t>
  </si>
  <si>
    <t>Zářivky a jiný odpad obsahující rtuť</t>
  </si>
  <si>
    <t>20 01 01</t>
  </si>
  <si>
    <t>20 01 02</t>
  </si>
  <si>
    <t>20 01 10</t>
  </si>
  <si>
    <t>Jedlý olej a tuk</t>
  </si>
  <si>
    <t>20 01 11</t>
  </si>
  <si>
    <t>Olej a tuk neuvedený pod číslem 200125</t>
  </si>
  <si>
    <t>Detergenty obsahující nebezpečné látky</t>
  </si>
  <si>
    <t xml:space="preserve">20 01 25 </t>
  </si>
  <si>
    <t xml:space="preserve">Jiná nepoužitelná léčiva neuvedená pod číslem 200131 </t>
  </si>
  <si>
    <t xml:space="preserve">20 01 38 </t>
  </si>
  <si>
    <t>Kovy</t>
  </si>
  <si>
    <t>Biologicky rozložitelný odpad - kořeny</t>
  </si>
  <si>
    <t>Biologicky rozložitelný odpad - tráva, listí, ovoce</t>
  </si>
  <si>
    <t>Biologicky rozložitelný odpad - větve, kmeny do pr. 10 cm</t>
  </si>
  <si>
    <t>Směsný komunální odpad</t>
  </si>
  <si>
    <t>Uliční smetky</t>
  </si>
  <si>
    <t>20 01 39</t>
  </si>
  <si>
    <t>20 01 40</t>
  </si>
  <si>
    <t>20 02 01</t>
  </si>
  <si>
    <t xml:space="preserve">20 03 01 </t>
  </si>
  <si>
    <t>Objemný odpad</t>
  </si>
  <si>
    <t>20 03 07</t>
  </si>
  <si>
    <t>20 03 03</t>
  </si>
  <si>
    <t>Papírové a lepenkové obaly - čisté recyklovatelné</t>
  </si>
  <si>
    <t>Papírové a lepenkové obaly  - nerecyklovatelné</t>
  </si>
  <si>
    <t>15 01 01</t>
  </si>
  <si>
    <t>15 01 02</t>
  </si>
  <si>
    <t>Plastové obaly - čisté, recyklovatelné</t>
  </si>
  <si>
    <t>Plastové obaly - nerecyklovatelné</t>
  </si>
  <si>
    <t>Dřevěné obaly</t>
  </si>
  <si>
    <t>15 01 03</t>
  </si>
  <si>
    <t>15 01 06</t>
  </si>
  <si>
    <t>Směsné obaly</t>
  </si>
  <si>
    <t>15 02 03</t>
  </si>
  <si>
    <t>Absorpční činidla, filtrační materiály, čisticí tkaniny a ochranné oděvy neuvedené pod číslem 15 02 02</t>
  </si>
  <si>
    <t>16 01 19</t>
  </si>
  <si>
    <t>Pneumatiky</t>
  </si>
  <si>
    <t>16 01 20</t>
  </si>
  <si>
    <t>16 01 03</t>
  </si>
  <si>
    <t>Plasty</t>
  </si>
  <si>
    <t>17 01 01</t>
  </si>
  <si>
    <t>Beton</t>
  </si>
  <si>
    <t>17 01 02</t>
  </si>
  <si>
    <t>Cihly</t>
  </si>
  <si>
    <t>17 01 03</t>
  </si>
  <si>
    <t>Tašky a keramické výrobky</t>
  </si>
  <si>
    <t>Směsi nebo oddělené frakce betonu, cihel, tašek a keramických výrobků neuvedené pod číslem 17 01 06 - bez obkladů</t>
  </si>
  <si>
    <t>Směsi nebo oddělené frakce betonu, cihel, tašek a keramických výrobků neuvedené pod číslem 17 01 06 - včetně obkladů</t>
  </si>
  <si>
    <t>17 01 07</t>
  </si>
  <si>
    <t>17 02 01</t>
  </si>
  <si>
    <t>17 02 03</t>
  </si>
  <si>
    <t>17 02 02</t>
  </si>
  <si>
    <t>Asfaltové směsi obsahující dehet</t>
  </si>
  <si>
    <t>17 05 04</t>
  </si>
  <si>
    <t>Zemina a kamení neuvedené pod číslem 17 05 03</t>
  </si>
  <si>
    <t>17 06 04</t>
  </si>
  <si>
    <t>Izolační materiály neuvedené pod čísly 170601 a 170603</t>
  </si>
  <si>
    <t>Stavební materiály obsahující azbest</t>
  </si>
  <si>
    <t>17 09 04</t>
  </si>
  <si>
    <t>Směsné stavební a demoliční odpady neuvedené pod čísly 170901, 170902 a 170903</t>
  </si>
  <si>
    <t>Sklo, plasty a dřevo obsahující nebezpečné látky nebo nebezpečnými látkami znečištěné</t>
  </si>
  <si>
    <t xml:space="preserve">Kalkulace ceny služby - zajištění provozu sběrného dvora na území města Třince (uvedené ceny jsou v Kč a bez DPH) </t>
  </si>
  <si>
    <t>Nabídková cena za nakládání s přijatými odpady (příjem, vážení, manipulace, úprava) a jejich předání k dalšímu využití nebo odstraněn za jeden rok plnění</t>
  </si>
  <si>
    <t>Olejové filtry</t>
  </si>
  <si>
    <t>Jiné emulze</t>
  </si>
  <si>
    <t>Seznam odpadů z činnosti města výše neuvedené</t>
  </si>
  <si>
    <t>13 08 02*</t>
  </si>
  <si>
    <t>15 01 10*</t>
  </si>
  <si>
    <t>15 02 02*</t>
  </si>
  <si>
    <t>16 01 07*</t>
  </si>
  <si>
    <t>16 01 13*</t>
  </si>
  <si>
    <t>16 01 14*</t>
  </si>
  <si>
    <t xml:space="preserve">16 01 21* </t>
  </si>
  <si>
    <t>20 01 08</t>
  </si>
  <si>
    <t>Biologicky rozložitelný odpad z kuchyní a stravoven</t>
  </si>
  <si>
    <t>20 01 13*</t>
  </si>
  <si>
    <t>20 01 14*</t>
  </si>
  <si>
    <t>20 01 15*</t>
  </si>
  <si>
    <t>20 01 17*</t>
  </si>
  <si>
    <t>20 01 19*</t>
  </si>
  <si>
    <t>20 01 21*</t>
  </si>
  <si>
    <t xml:space="preserve">20 01 26* </t>
  </si>
  <si>
    <t xml:space="preserve">20 01 27* </t>
  </si>
  <si>
    <t>20 01 28</t>
  </si>
  <si>
    <t>Barvy, tiskařské barvy, lepidla a pryskyřice neuvedené pod číslem 20 01 27</t>
  </si>
  <si>
    <t>20 01 29*</t>
  </si>
  <si>
    <t>20 01 30</t>
  </si>
  <si>
    <t>Detergenty neuvedené pod číslem 20 01 29</t>
  </si>
  <si>
    <t xml:space="preserve">20 01 32* </t>
  </si>
  <si>
    <t xml:space="preserve">20 01 33* </t>
  </si>
  <si>
    <t>Baterie a akumulátory zařazené pod čísly 16 06 01, 16 06 02 nebo pod číslem 16 06 03 a netříděné baterie a akumulátory obsahující tyto baterie</t>
  </si>
  <si>
    <t>20 01 34</t>
  </si>
  <si>
    <t>Baterie a akumulátory neuvedené pod číslem 20 01 33</t>
  </si>
  <si>
    <t>20 01 37*</t>
  </si>
  <si>
    <t>Dřevo obsahující nebezpečné látky</t>
  </si>
  <si>
    <t>Dřevo neuvedené pod čísly 20 01 37</t>
  </si>
  <si>
    <t>20 01 41</t>
  </si>
  <si>
    <t>Odpady z čištění komínů</t>
  </si>
  <si>
    <t>20 01 99</t>
  </si>
  <si>
    <t>Další frakce jinak blíže neurčené</t>
  </si>
  <si>
    <t>20 02 02</t>
  </si>
  <si>
    <t>20 02 03</t>
  </si>
  <si>
    <t>20 03 02</t>
  </si>
  <si>
    <t>20 03 04</t>
  </si>
  <si>
    <t>Kal ze septiků a žump</t>
  </si>
  <si>
    <t>20 03 06</t>
  </si>
  <si>
    <t>Odpad z čištění kanalizace</t>
  </si>
  <si>
    <t>20 03 99</t>
  </si>
  <si>
    <t>Komunální odpady jinak blíže neurčené</t>
  </si>
  <si>
    <t>Odpad z tržišť</t>
  </si>
  <si>
    <t>Zemina a kameny</t>
  </si>
  <si>
    <t>Jiný biologicky rozložitelný odpad</t>
  </si>
  <si>
    <t>Dřevo</t>
  </si>
  <si>
    <t>Cena za 1 hodinu
[Kč]</t>
  </si>
  <si>
    <t>cena za 1 t
[Kč]</t>
  </si>
  <si>
    <t>Zákonný poplatek za ukládání na skládce za 1 t
(osvobozen od DPH)
[Kč]</t>
  </si>
  <si>
    <t>Cena celkem
[Kč]</t>
  </si>
  <si>
    <t>Předpokládáané množství odpadů za rok
(t)</t>
  </si>
  <si>
    <t>Celková roční cena
[Kč]</t>
  </si>
  <si>
    <t>Nabídková cena za jeden rok plnění v Kč bez DPH</t>
  </si>
  <si>
    <t>Celková nabídková cena za čtyři roky plnění v Kč bez DPH
(kritérium hodnocení nabídek)</t>
  </si>
  <si>
    <t>Barvy, tiskařské barvy, lepidla a pryskyřice obsahující nebezpečné látky</t>
  </si>
  <si>
    <t>13 02 08*</t>
  </si>
  <si>
    <t>Jiné motorové, převodové a mazací oleje</t>
  </si>
  <si>
    <t>17 06 05*</t>
  </si>
  <si>
    <t>17 03 01*</t>
  </si>
  <si>
    <t>17 02 04*</t>
  </si>
  <si>
    <t>Seznam odpadů od občanů (místní a ostatní občané) a z činnosti města Třince</t>
  </si>
  <si>
    <t>Rekapitulace cen za jednotlivé činnosti za jeden rok plnění a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</si>
</sst>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 wrapText="1"/>
    </xf>
    <xf numFmtId="164" fontId="12" fillId="0" borderId="2" xfId="0" applyNumberFormat="1" applyFont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justify" vertical="center" wrapText="1"/>
    </xf>
    <xf numFmtId="164" fontId="12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13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6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164" fontId="14" fillId="5" borderId="2" xfId="1" applyNumberFormat="1" applyFont="1" applyFill="1" applyBorder="1" applyAlignment="1">
      <alignment horizontal="right" vertical="center" wrapText="1"/>
    </xf>
    <xf numFmtId="0" fontId="16" fillId="0" borderId="15" xfId="0" applyFont="1" applyBorder="1" applyAlignment="1">
      <alignment vertical="center" wrapText="1"/>
    </xf>
    <xf numFmtId="0" fontId="16" fillId="0" borderId="15" xfId="0" applyFont="1" applyBorder="1" applyAlignment="1">
      <alignment horizontal="center" vertical="center" wrapText="1"/>
    </xf>
    <xf numFmtId="3" fontId="16" fillId="0" borderId="13" xfId="0" applyNumberFormat="1" applyFont="1" applyBorder="1" applyAlignment="1">
      <alignment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2" xfId="0" applyFont="1" applyBorder="1" applyAlignment="1">
      <alignment vertical="center" wrapText="1"/>
    </xf>
    <xf numFmtId="164" fontId="8" fillId="5" borderId="26" xfId="1" applyNumberFormat="1" applyFont="1" applyFill="1" applyBorder="1" applyAlignment="1">
      <alignment horizontal="right" vertical="center" wrapText="1"/>
    </xf>
    <xf numFmtId="0" fontId="16" fillId="0" borderId="14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164" fontId="15" fillId="7" borderId="15" xfId="1" applyNumberFormat="1" applyFont="1" applyFill="1" applyBorder="1" applyAlignment="1">
      <alignment horizontal="right" vertical="center" wrapText="1"/>
    </xf>
    <xf numFmtId="164" fontId="15" fillId="7" borderId="7" xfId="1" applyNumberFormat="1" applyFont="1" applyFill="1" applyBorder="1" applyAlignment="1">
      <alignment horizontal="right" vertical="center" wrapText="1"/>
    </xf>
    <xf numFmtId="164" fontId="15" fillId="7" borderId="12" xfId="1" applyNumberFormat="1" applyFont="1" applyFill="1" applyBorder="1" applyAlignment="1">
      <alignment horizontal="right" vertical="center" wrapText="1"/>
    </xf>
    <xf numFmtId="164" fontId="16" fillId="7" borderId="15" xfId="0" applyNumberFormat="1" applyFont="1" applyFill="1" applyBorder="1" applyAlignment="1">
      <alignment vertical="center" wrapText="1"/>
    </xf>
    <xf numFmtId="164" fontId="16" fillId="7" borderId="7" xfId="0" applyNumberFormat="1" applyFont="1" applyFill="1" applyBorder="1" applyAlignment="1">
      <alignment vertical="center" wrapText="1"/>
    </xf>
    <xf numFmtId="164" fontId="16" fillId="7" borderId="12" xfId="0" applyNumberFormat="1" applyFont="1" applyFill="1" applyBorder="1" applyAlignment="1">
      <alignment vertical="center" wrapText="1"/>
    </xf>
    <xf numFmtId="164" fontId="12" fillId="8" borderId="1" xfId="0" applyNumberFormat="1" applyFont="1" applyFill="1" applyBorder="1" applyAlignment="1">
      <alignment horizontal="right" vertical="center"/>
    </xf>
    <xf numFmtId="164" fontId="8" fillId="0" borderId="28" xfId="1" applyNumberFormat="1" applyFont="1" applyFill="1" applyBorder="1" applyAlignment="1">
      <alignment horizontal="right" vertical="center" wrapText="1"/>
    </xf>
    <xf numFmtId="164" fontId="8" fillId="0" borderId="29" xfId="1" applyNumberFormat="1" applyFont="1" applyFill="1" applyBorder="1" applyAlignment="1">
      <alignment horizontal="right" vertical="center" wrapText="1"/>
    </xf>
    <xf numFmtId="164" fontId="8" fillId="0" borderId="30" xfId="1" applyNumberFormat="1" applyFont="1" applyFill="1" applyBorder="1" applyAlignment="1">
      <alignment horizontal="right" vertical="center" wrapText="1"/>
    </xf>
    <xf numFmtId="0" fontId="16" fillId="0" borderId="7" xfId="0" applyFont="1" applyBorder="1" applyAlignment="1">
      <alignment horizontal="left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5" fillId="7" borderId="31" xfId="1" applyNumberFormat="1" applyFont="1" applyFill="1" applyBorder="1" applyAlignment="1">
      <alignment horizontal="right" vertical="center" wrapText="1"/>
    </xf>
    <xf numFmtId="164" fontId="1" fillId="7" borderId="32" xfId="1" applyNumberFormat="1" applyFont="1" applyFill="1" applyBorder="1" applyAlignment="1">
      <alignment horizontal="right" vertical="center" wrapText="1"/>
    </xf>
    <xf numFmtId="164" fontId="15" fillId="7" borderId="10" xfId="1" applyNumberFormat="1" applyFont="1" applyFill="1" applyBorder="1" applyAlignment="1">
      <alignment horizontal="right" vertical="center" wrapText="1"/>
    </xf>
    <xf numFmtId="164" fontId="1" fillId="7" borderId="1" xfId="1" applyNumberFormat="1" applyFont="1" applyFill="1" applyBorder="1" applyAlignment="1">
      <alignment horizontal="right" vertical="center" wrapText="1"/>
    </xf>
    <xf numFmtId="0" fontId="14" fillId="5" borderId="6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4" fillId="6" borderId="9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164" fontId="8" fillId="0" borderId="11" xfId="1" applyNumberFormat="1" applyFont="1" applyFill="1" applyBorder="1" applyAlignment="1">
      <alignment horizontal="right" vertical="center" wrapText="1"/>
    </xf>
    <xf numFmtId="164" fontId="8" fillId="0" borderId="37" xfId="1" applyNumberFormat="1" applyFont="1" applyFill="1" applyBorder="1" applyAlignment="1">
      <alignment horizontal="right" vertical="center" wrapText="1"/>
    </xf>
    <xf numFmtId="164" fontId="8" fillId="0" borderId="33" xfId="1" applyNumberFormat="1" applyFont="1" applyFill="1" applyBorder="1" applyAlignment="1">
      <alignment horizontal="right" vertical="center" wrapText="1"/>
    </xf>
    <xf numFmtId="164" fontId="8" fillId="0" borderId="4" xfId="1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164" fontId="15" fillId="7" borderId="8" xfId="1" applyNumberFormat="1" applyFont="1" applyFill="1" applyBorder="1" applyAlignment="1">
      <alignment horizontal="right" vertical="center" wrapText="1"/>
    </xf>
    <xf numFmtId="164" fontId="1" fillId="7" borderId="5" xfId="1" applyNumberFormat="1" applyFont="1" applyFill="1" applyBorder="1" applyAlignment="1">
      <alignment horizontal="right" vertical="center" wrapText="1"/>
    </xf>
    <xf numFmtId="164" fontId="15" fillId="7" borderId="34" xfId="1" applyNumberFormat="1" applyFont="1" applyFill="1" applyBorder="1" applyAlignment="1">
      <alignment horizontal="right" vertical="center" wrapText="1"/>
    </xf>
    <xf numFmtId="164" fontId="1" fillId="7" borderId="36" xfId="1" applyNumberFormat="1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8" borderId="10" xfId="0" applyFont="1" applyFill="1" applyBorder="1" applyAlignment="1">
      <alignment horizontal="justify" vertical="center" wrapText="1"/>
    </xf>
    <xf numFmtId="0" fontId="10" fillId="8" borderId="1" xfId="0" applyFont="1" applyFill="1" applyBorder="1" applyAlignment="1">
      <alignment horizontal="justify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6"/>
  <sheetViews>
    <sheetView topLeftCell="A13" zoomScale="25" zoomScaleNormal="25" workbookViewId="0">
      <selection activeCell="G86" sqref="G86"/>
    </sheetView>
  </sheetViews>
  <sheetFormatPr defaultColWidth="9.1328125" defaultRowHeight="13.5" x14ac:dyDescent="0.45"/>
  <cols>
    <col min="1" max="1" width="18.59765625" style="14" customWidth="1"/>
    <col min="2" max="2" width="32.86328125" style="14" customWidth="1"/>
    <col min="3" max="3" width="10" style="14" customWidth="1"/>
    <col min="4" max="4" width="15.73046875" style="14" customWidth="1"/>
    <col min="5" max="7" width="17.86328125" style="14" customWidth="1"/>
    <col min="8" max="16384" width="9.1328125" style="14"/>
  </cols>
  <sheetData>
    <row r="1" spans="1:7" ht="31.5" customHeight="1" x14ac:dyDescent="0.45">
      <c r="A1" s="93" t="s">
        <v>95</v>
      </c>
      <c r="B1" s="93"/>
      <c r="C1" s="93"/>
      <c r="D1" s="93"/>
      <c r="E1" s="93"/>
      <c r="F1" s="93"/>
      <c r="G1" s="93"/>
    </row>
    <row r="2" spans="1:7" x14ac:dyDescent="0.45">
      <c r="A2" s="15"/>
      <c r="B2" s="15"/>
      <c r="C2" s="15"/>
      <c r="D2" s="15"/>
      <c r="E2" s="15"/>
      <c r="F2" s="15"/>
      <c r="G2" s="15"/>
    </row>
    <row r="3" spans="1:7" ht="36" customHeight="1" thickBot="1" x14ac:dyDescent="0.5">
      <c r="A3" s="94" t="s">
        <v>8</v>
      </c>
      <c r="B3" s="94"/>
      <c r="C3" s="94"/>
      <c r="D3" s="94"/>
      <c r="E3" s="94"/>
      <c r="F3" s="94"/>
      <c r="G3" s="94"/>
    </row>
    <row r="4" spans="1:7" ht="65.25" customHeight="1" thickBot="1" x14ac:dyDescent="0.5">
      <c r="A4" s="60" t="s">
        <v>13</v>
      </c>
      <c r="B4" s="61"/>
      <c r="C4" s="62"/>
      <c r="D4" s="5" t="s">
        <v>0</v>
      </c>
      <c r="E4" s="60" t="s">
        <v>147</v>
      </c>
      <c r="F4" s="101"/>
      <c r="G4" s="4" t="s">
        <v>152</v>
      </c>
    </row>
    <row r="5" spans="1:7" x14ac:dyDescent="0.45">
      <c r="A5" s="63" t="s">
        <v>1</v>
      </c>
      <c r="B5" s="64"/>
      <c r="C5" s="65"/>
      <c r="D5" s="95">
        <v>2510</v>
      </c>
      <c r="E5" s="102"/>
      <c r="F5" s="103"/>
      <c r="G5" s="97">
        <f>D5*E5</f>
        <v>0</v>
      </c>
    </row>
    <row r="6" spans="1:7" ht="30.75" customHeight="1" x14ac:dyDescent="0.45">
      <c r="A6" s="66" t="s">
        <v>9</v>
      </c>
      <c r="B6" s="67"/>
      <c r="C6" s="68"/>
      <c r="D6" s="96"/>
      <c r="E6" s="104"/>
      <c r="F6" s="105"/>
      <c r="G6" s="98"/>
    </row>
    <row r="7" spans="1:7" x14ac:dyDescent="0.45">
      <c r="A7" s="69" t="s">
        <v>2</v>
      </c>
      <c r="B7" s="70"/>
      <c r="C7" s="71"/>
      <c r="D7" s="91">
        <v>260</v>
      </c>
      <c r="E7" s="75"/>
      <c r="F7" s="76"/>
      <c r="G7" s="99">
        <f>D7*E7</f>
        <v>0</v>
      </c>
    </row>
    <row r="8" spans="1:7" ht="30.75" customHeight="1" thickBot="1" x14ac:dyDescent="0.5">
      <c r="A8" s="72" t="s">
        <v>10</v>
      </c>
      <c r="B8" s="73"/>
      <c r="C8" s="74"/>
      <c r="D8" s="92"/>
      <c r="E8" s="77"/>
      <c r="F8" s="78"/>
      <c r="G8" s="100"/>
    </row>
    <row r="9" spans="1:7" ht="18.75" customHeight="1" thickBot="1" x14ac:dyDescent="0.5">
      <c r="A9" s="79" t="s">
        <v>7</v>
      </c>
      <c r="B9" s="80"/>
      <c r="C9" s="80"/>
      <c r="D9" s="81"/>
      <c r="E9" s="81"/>
      <c r="F9" s="82"/>
      <c r="G9" s="35">
        <f>SUM(G5:G8)</f>
        <v>0</v>
      </c>
    </row>
    <row r="10" spans="1:7" ht="14.45" customHeight="1" x14ac:dyDescent="0.45">
      <c r="A10" s="16"/>
      <c r="B10" s="16"/>
      <c r="C10" s="16"/>
      <c r="D10" s="17"/>
      <c r="E10" s="17"/>
      <c r="F10" s="17"/>
      <c r="G10" s="15"/>
    </row>
    <row r="11" spans="1:7" ht="36" customHeight="1" thickBot="1" x14ac:dyDescent="0.5">
      <c r="A11" s="83" t="s">
        <v>16</v>
      </c>
      <c r="B11" s="83"/>
      <c r="C11" s="83"/>
      <c r="D11" s="83"/>
      <c r="E11" s="83"/>
      <c r="F11" s="83"/>
      <c r="G11" s="83"/>
    </row>
    <row r="12" spans="1:7" ht="105.6" customHeight="1" thickBot="1" x14ac:dyDescent="0.5">
      <c r="A12" s="30" t="s">
        <v>19</v>
      </c>
      <c r="B12" s="31" t="s">
        <v>17</v>
      </c>
      <c r="C12" s="31" t="s">
        <v>12</v>
      </c>
      <c r="D12" s="32" t="s">
        <v>151</v>
      </c>
      <c r="E12" s="33" t="s">
        <v>148</v>
      </c>
      <c r="F12" s="33" t="s">
        <v>149</v>
      </c>
      <c r="G12" s="34" t="s">
        <v>150</v>
      </c>
    </row>
    <row r="13" spans="1:7" ht="28.5" customHeight="1" thickBot="1" x14ac:dyDescent="0.5">
      <c r="A13" s="84" t="s">
        <v>161</v>
      </c>
      <c r="B13" s="85"/>
      <c r="C13" s="85"/>
      <c r="D13" s="85"/>
      <c r="E13" s="85"/>
      <c r="F13" s="85"/>
      <c r="G13" s="86"/>
    </row>
    <row r="14" spans="1:7" x14ac:dyDescent="0.45">
      <c r="A14" s="42" t="s">
        <v>100</v>
      </c>
      <c r="B14" s="43" t="s">
        <v>98</v>
      </c>
      <c r="C14" s="44" t="s">
        <v>14</v>
      </c>
      <c r="D14" s="45">
        <v>1.8</v>
      </c>
      <c r="E14" s="46"/>
      <c r="F14" s="46"/>
      <c r="G14" s="53">
        <f>(D14*E14)+(D14*F14)</f>
        <v>0</v>
      </c>
    </row>
    <row r="15" spans="1:7" ht="37.5" customHeight="1" x14ac:dyDescent="0.45">
      <c r="A15" s="18" t="s">
        <v>101</v>
      </c>
      <c r="B15" s="23" t="s">
        <v>18</v>
      </c>
      <c r="C15" s="19" t="s">
        <v>14</v>
      </c>
      <c r="D15" s="20">
        <v>0.9</v>
      </c>
      <c r="E15" s="47"/>
      <c r="F15" s="47"/>
      <c r="G15" s="54">
        <f>(D15*E15)+(D15*F15)</f>
        <v>0</v>
      </c>
    </row>
    <row r="16" spans="1:7" ht="63.75" x14ac:dyDescent="0.45">
      <c r="A16" s="18" t="s">
        <v>102</v>
      </c>
      <c r="B16" s="23" t="s">
        <v>20</v>
      </c>
      <c r="C16" s="19" t="s">
        <v>14</v>
      </c>
      <c r="D16" s="20">
        <v>1.2</v>
      </c>
      <c r="E16" s="47"/>
      <c r="F16" s="47"/>
      <c r="G16" s="54">
        <f t="shared" ref="G16:G76" si="0">(D16*E16)+(D16*F16)</f>
        <v>0</v>
      </c>
    </row>
    <row r="17" spans="1:7" x14ac:dyDescent="0.45">
      <c r="A17" s="18" t="s">
        <v>103</v>
      </c>
      <c r="B17" s="23" t="s">
        <v>97</v>
      </c>
      <c r="C17" s="19" t="s">
        <v>14</v>
      </c>
      <c r="D17" s="20">
        <v>0.4</v>
      </c>
      <c r="E17" s="47"/>
      <c r="F17" s="47"/>
      <c r="G17" s="54">
        <f t="shared" si="0"/>
        <v>0</v>
      </c>
    </row>
    <row r="18" spans="1:7" x14ac:dyDescent="0.45">
      <c r="A18" s="18" t="s">
        <v>104</v>
      </c>
      <c r="B18" s="23" t="s">
        <v>21</v>
      </c>
      <c r="C18" s="19" t="s">
        <v>14</v>
      </c>
      <c r="D18" s="20">
        <v>0.6</v>
      </c>
      <c r="E18" s="47"/>
      <c r="F18" s="47"/>
      <c r="G18" s="54">
        <f t="shared" si="0"/>
        <v>0</v>
      </c>
    </row>
    <row r="19" spans="1:7" x14ac:dyDescent="0.45">
      <c r="A19" s="18" t="s">
        <v>105</v>
      </c>
      <c r="B19" s="23" t="s">
        <v>23</v>
      </c>
      <c r="C19" s="19" t="s">
        <v>14</v>
      </c>
      <c r="D19" s="20">
        <v>0.2</v>
      </c>
      <c r="E19" s="47"/>
      <c r="F19" s="47"/>
      <c r="G19" s="54">
        <f t="shared" si="0"/>
        <v>0</v>
      </c>
    </row>
    <row r="20" spans="1:7" ht="39.75" customHeight="1" x14ac:dyDescent="0.45">
      <c r="A20" s="18" t="s">
        <v>106</v>
      </c>
      <c r="B20" s="23" t="s">
        <v>22</v>
      </c>
      <c r="C20" s="19" t="s">
        <v>14</v>
      </c>
      <c r="D20" s="20">
        <v>0.2</v>
      </c>
      <c r="E20" s="47"/>
      <c r="F20" s="47"/>
      <c r="G20" s="54">
        <f t="shared" si="0"/>
        <v>0</v>
      </c>
    </row>
    <row r="21" spans="1:7" x14ac:dyDescent="0.45">
      <c r="A21" s="18" t="s">
        <v>34</v>
      </c>
      <c r="B21" s="23" t="s">
        <v>24</v>
      </c>
      <c r="C21" s="19" t="s">
        <v>15</v>
      </c>
      <c r="D21" s="20">
        <v>15</v>
      </c>
      <c r="E21" s="47"/>
      <c r="F21" s="47"/>
      <c r="G21" s="54">
        <f t="shared" si="0"/>
        <v>0</v>
      </c>
    </row>
    <row r="22" spans="1:7" x14ac:dyDescent="0.45">
      <c r="A22" s="18" t="s">
        <v>35</v>
      </c>
      <c r="B22" s="23" t="s">
        <v>25</v>
      </c>
      <c r="C22" s="19" t="s">
        <v>15</v>
      </c>
      <c r="D22" s="20">
        <v>1</v>
      </c>
      <c r="E22" s="47"/>
      <c r="F22" s="47"/>
      <c r="G22" s="54">
        <f t="shared" si="0"/>
        <v>0</v>
      </c>
    </row>
    <row r="23" spans="1:7" ht="25.5" x14ac:dyDescent="0.45">
      <c r="A23" s="18" t="s">
        <v>107</v>
      </c>
      <c r="B23" s="23" t="s">
        <v>108</v>
      </c>
      <c r="C23" s="19" t="s">
        <v>15</v>
      </c>
      <c r="D23" s="20">
        <v>0.01</v>
      </c>
      <c r="E23" s="47"/>
      <c r="F23" s="47"/>
      <c r="G23" s="54">
        <f t="shared" si="0"/>
        <v>0</v>
      </c>
    </row>
    <row r="24" spans="1:7" x14ac:dyDescent="0.45">
      <c r="A24" s="18" t="s">
        <v>36</v>
      </c>
      <c r="B24" s="23" t="s">
        <v>26</v>
      </c>
      <c r="C24" s="19" t="s">
        <v>15</v>
      </c>
      <c r="D24" s="20">
        <v>12</v>
      </c>
      <c r="E24" s="47"/>
      <c r="F24" s="47"/>
      <c r="G24" s="54">
        <f t="shared" si="0"/>
        <v>0</v>
      </c>
    </row>
    <row r="25" spans="1:7" x14ac:dyDescent="0.45">
      <c r="A25" s="18" t="s">
        <v>38</v>
      </c>
      <c r="B25" s="23" t="s">
        <v>27</v>
      </c>
      <c r="C25" s="19" t="s">
        <v>15</v>
      </c>
      <c r="D25" s="20">
        <v>4</v>
      </c>
      <c r="E25" s="47"/>
      <c r="F25" s="47"/>
      <c r="G25" s="54">
        <f t="shared" si="0"/>
        <v>0</v>
      </c>
    </row>
    <row r="26" spans="1:7" x14ac:dyDescent="0.45">
      <c r="A26" s="18" t="s">
        <v>109</v>
      </c>
      <c r="B26" s="23" t="s">
        <v>28</v>
      </c>
      <c r="C26" s="19" t="s">
        <v>14</v>
      </c>
      <c r="D26" s="20">
        <v>0.15</v>
      </c>
      <c r="E26" s="47"/>
      <c r="F26" s="47"/>
      <c r="G26" s="54">
        <f t="shared" si="0"/>
        <v>0</v>
      </c>
    </row>
    <row r="27" spans="1:7" x14ac:dyDescent="0.45">
      <c r="A27" s="18" t="s">
        <v>110</v>
      </c>
      <c r="B27" s="23" t="s">
        <v>29</v>
      </c>
      <c r="C27" s="21" t="s">
        <v>14</v>
      </c>
      <c r="D27" s="20">
        <v>2E-3</v>
      </c>
      <c r="E27" s="47"/>
      <c r="F27" s="47"/>
      <c r="G27" s="54">
        <f t="shared" si="0"/>
        <v>0</v>
      </c>
    </row>
    <row r="28" spans="1:7" x14ac:dyDescent="0.45">
      <c r="A28" s="18" t="s">
        <v>111</v>
      </c>
      <c r="B28" s="23" t="s">
        <v>30</v>
      </c>
      <c r="C28" s="21" t="s">
        <v>14</v>
      </c>
      <c r="D28" s="20">
        <v>2E-3</v>
      </c>
      <c r="E28" s="47"/>
      <c r="F28" s="47"/>
      <c r="G28" s="54">
        <f t="shared" si="0"/>
        <v>0</v>
      </c>
    </row>
    <row r="29" spans="1:7" x14ac:dyDescent="0.45">
      <c r="A29" s="18" t="s">
        <v>112</v>
      </c>
      <c r="B29" s="23" t="s">
        <v>31</v>
      </c>
      <c r="C29" s="21" t="s">
        <v>14</v>
      </c>
      <c r="D29" s="20">
        <v>2E-3</v>
      </c>
      <c r="E29" s="47"/>
      <c r="F29" s="47"/>
      <c r="G29" s="54">
        <f t="shared" si="0"/>
        <v>0</v>
      </c>
    </row>
    <row r="30" spans="1:7" x14ac:dyDescent="0.45">
      <c r="A30" s="18" t="s">
        <v>113</v>
      </c>
      <c r="B30" s="23" t="s">
        <v>32</v>
      </c>
      <c r="C30" s="21" t="s">
        <v>14</v>
      </c>
      <c r="D30" s="20">
        <v>0.1</v>
      </c>
      <c r="E30" s="47"/>
      <c r="F30" s="47"/>
      <c r="G30" s="54">
        <f t="shared" si="0"/>
        <v>0</v>
      </c>
    </row>
    <row r="31" spans="1:7" x14ac:dyDescent="0.45">
      <c r="A31" s="18" t="s">
        <v>114</v>
      </c>
      <c r="B31" s="23" t="s">
        <v>33</v>
      </c>
      <c r="C31" s="19" t="s">
        <v>14</v>
      </c>
      <c r="D31" s="20">
        <v>0.1</v>
      </c>
      <c r="E31" s="47"/>
      <c r="F31" s="47"/>
      <c r="G31" s="54">
        <f t="shared" si="0"/>
        <v>0</v>
      </c>
    </row>
    <row r="32" spans="1:7" x14ac:dyDescent="0.45">
      <c r="A32" s="18" t="s">
        <v>41</v>
      </c>
      <c r="B32" s="23" t="s">
        <v>37</v>
      </c>
      <c r="C32" s="19" t="s">
        <v>15</v>
      </c>
      <c r="D32" s="20">
        <v>0.8</v>
      </c>
      <c r="E32" s="47"/>
      <c r="F32" s="47"/>
      <c r="G32" s="54">
        <f t="shared" si="0"/>
        <v>0</v>
      </c>
    </row>
    <row r="33" spans="1:7" ht="25.5" x14ac:dyDescent="0.45">
      <c r="A33" s="18" t="s">
        <v>115</v>
      </c>
      <c r="B33" s="23" t="s">
        <v>39</v>
      </c>
      <c r="C33" s="19" t="s">
        <v>14</v>
      </c>
      <c r="D33" s="20">
        <v>5</v>
      </c>
      <c r="E33" s="47"/>
      <c r="F33" s="47"/>
      <c r="G33" s="54">
        <f t="shared" si="0"/>
        <v>0</v>
      </c>
    </row>
    <row r="34" spans="1:7" ht="25.5" x14ac:dyDescent="0.45">
      <c r="A34" s="18" t="s">
        <v>116</v>
      </c>
      <c r="B34" s="23" t="s">
        <v>155</v>
      </c>
      <c r="C34" s="19" t="s">
        <v>14</v>
      </c>
      <c r="D34" s="20">
        <v>5.5</v>
      </c>
      <c r="E34" s="47"/>
      <c r="F34" s="47"/>
      <c r="G34" s="54">
        <f t="shared" si="0"/>
        <v>0</v>
      </c>
    </row>
    <row r="35" spans="1:7" ht="38.25" x14ac:dyDescent="0.45">
      <c r="A35" s="18" t="s">
        <v>117</v>
      </c>
      <c r="B35" s="23" t="s">
        <v>118</v>
      </c>
      <c r="C35" s="19" t="s">
        <v>15</v>
      </c>
      <c r="D35" s="20">
        <v>0.01</v>
      </c>
      <c r="E35" s="47"/>
      <c r="F35" s="47"/>
      <c r="G35" s="54">
        <f t="shared" si="0"/>
        <v>0</v>
      </c>
    </row>
    <row r="36" spans="1:7" ht="25.5" x14ac:dyDescent="0.45">
      <c r="A36" s="24" t="s">
        <v>119</v>
      </c>
      <c r="B36" s="23" t="s">
        <v>40</v>
      </c>
      <c r="C36" s="19" t="s">
        <v>14</v>
      </c>
      <c r="D36" s="20">
        <v>2E-3</v>
      </c>
      <c r="E36" s="47"/>
      <c r="F36" s="47"/>
      <c r="G36" s="54">
        <f t="shared" si="0"/>
        <v>0</v>
      </c>
    </row>
    <row r="37" spans="1:7" ht="25.5" x14ac:dyDescent="0.45">
      <c r="A37" s="24" t="s">
        <v>120</v>
      </c>
      <c r="B37" s="23" t="s">
        <v>121</v>
      </c>
      <c r="C37" s="19" t="s">
        <v>15</v>
      </c>
      <c r="D37" s="20">
        <v>0.01</v>
      </c>
      <c r="E37" s="47"/>
      <c r="F37" s="47"/>
      <c r="G37" s="54">
        <f t="shared" si="0"/>
        <v>0</v>
      </c>
    </row>
    <row r="38" spans="1:7" ht="24" customHeight="1" x14ac:dyDescent="0.45">
      <c r="A38" s="18" t="s">
        <v>122</v>
      </c>
      <c r="B38" s="23" t="s">
        <v>42</v>
      </c>
      <c r="C38" s="19" t="s">
        <v>14</v>
      </c>
      <c r="D38" s="20">
        <v>0.02</v>
      </c>
      <c r="E38" s="47"/>
      <c r="F38" s="47"/>
      <c r="G38" s="54">
        <f t="shared" si="0"/>
        <v>0</v>
      </c>
    </row>
    <row r="39" spans="1:7" ht="51" x14ac:dyDescent="0.45">
      <c r="A39" s="18" t="s">
        <v>123</v>
      </c>
      <c r="B39" s="23" t="s">
        <v>124</v>
      </c>
      <c r="C39" s="19" t="s">
        <v>14</v>
      </c>
      <c r="D39" s="20">
        <v>0.03</v>
      </c>
      <c r="E39" s="47"/>
      <c r="F39" s="47"/>
      <c r="G39" s="54">
        <f t="shared" si="0"/>
        <v>0</v>
      </c>
    </row>
    <row r="40" spans="1:7" ht="25.5" x14ac:dyDescent="0.45">
      <c r="A40" s="38" t="s">
        <v>125</v>
      </c>
      <c r="B40" s="23" t="s">
        <v>126</v>
      </c>
      <c r="C40" s="19" t="s">
        <v>15</v>
      </c>
      <c r="D40" s="20">
        <v>0.01</v>
      </c>
      <c r="E40" s="47"/>
      <c r="F40" s="47"/>
      <c r="G40" s="54">
        <f t="shared" si="0"/>
        <v>0</v>
      </c>
    </row>
    <row r="41" spans="1:7" x14ac:dyDescent="0.45">
      <c r="A41" s="38" t="s">
        <v>127</v>
      </c>
      <c r="B41" s="23" t="s">
        <v>128</v>
      </c>
      <c r="C41" s="19" t="s">
        <v>14</v>
      </c>
      <c r="D41" s="20">
        <v>0.01</v>
      </c>
      <c r="E41" s="47"/>
      <c r="F41" s="47"/>
      <c r="G41" s="54">
        <f t="shared" si="0"/>
        <v>0</v>
      </c>
    </row>
    <row r="42" spans="1:7" x14ac:dyDescent="0.45">
      <c r="A42" s="18" t="s">
        <v>43</v>
      </c>
      <c r="B42" s="23" t="s">
        <v>129</v>
      </c>
      <c r="C42" s="19" t="s">
        <v>15</v>
      </c>
      <c r="D42" s="20">
        <v>180</v>
      </c>
      <c r="E42" s="47"/>
      <c r="F42" s="47"/>
      <c r="G42" s="54">
        <f t="shared" si="0"/>
        <v>0</v>
      </c>
    </row>
    <row r="43" spans="1:7" x14ac:dyDescent="0.45">
      <c r="A43" s="18" t="s">
        <v>50</v>
      </c>
      <c r="B43" s="23" t="s">
        <v>73</v>
      </c>
      <c r="C43" s="19" t="s">
        <v>15</v>
      </c>
      <c r="D43" s="20">
        <v>0.5</v>
      </c>
      <c r="E43" s="47"/>
      <c r="F43" s="47"/>
      <c r="G43" s="54">
        <f t="shared" si="0"/>
        <v>0</v>
      </c>
    </row>
    <row r="44" spans="1:7" x14ac:dyDescent="0.45">
      <c r="A44" s="18" t="s">
        <v>51</v>
      </c>
      <c r="B44" s="23" t="s">
        <v>44</v>
      </c>
      <c r="C44" s="19" t="s">
        <v>15</v>
      </c>
      <c r="D44" s="20">
        <v>0.5</v>
      </c>
      <c r="E44" s="47"/>
      <c r="F44" s="47"/>
      <c r="G44" s="54">
        <f t="shared" si="0"/>
        <v>0</v>
      </c>
    </row>
    <row r="45" spans="1:7" x14ac:dyDescent="0.45">
      <c r="A45" s="18" t="s">
        <v>130</v>
      </c>
      <c r="B45" s="23" t="s">
        <v>131</v>
      </c>
      <c r="C45" s="19" t="s">
        <v>15</v>
      </c>
      <c r="D45" s="20">
        <v>0.01</v>
      </c>
      <c r="E45" s="47"/>
      <c r="F45" s="47"/>
      <c r="G45" s="54">
        <f t="shared" si="0"/>
        <v>0</v>
      </c>
    </row>
    <row r="46" spans="1:7" x14ac:dyDescent="0.45">
      <c r="A46" s="18" t="s">
        <v>132</v>
      </c>
      <c r="B46" s="23" t="s">
        <v>133</v>
      </c>
      <c r="C46" s="19" t="s">
        <v>15</v>
      </c>
      <c r="D46" s="20">
        <v>0.01</v>
      </c>
      <c r="E46" s="47"/>
      <c r="F46" s="47"/>
      <c r="G46" s="54">
        <f t="shared" si="0"/>
        <v>0</v>
      </c>
    </row>
    <row r="47" spans="1:7" x14ac:dyDescent="0.45">
      <c r="A47" s="18" t="s">
        <v>52</v>
      </c>
      <c r="B47" s="23" t="s">
        <v>45</v>
      </c>
      <c r="C47" s="19" t="s">
        <v>15</v>
      </c>
      <c r="D47" s="20">
        <v>12</v>
      </c>
      <c r="E47" s="47"/>
      <c r="F47" s="47"/>
      <c r="G47" s="54">
        <f t="shared" si="0"/>
        <v>0</v>
      </c>
    </row>
    <row r="48" spans="1:7" ht="25.5" x14ac:dyDescent="0.45">
      <c r="A48" s="18" t="s">
        <v>52</v>
      </c>
      <c r="B48" s="23" t="s">
        <v>46</v>
      </c>
      <c r="C48" s="19" t="s">
        <v>15</v>
      </c>
      <c r="D48" s="20">
        <v>152</v>
      </c>
      <c r="E48" s="47"/>
      <c r="F48" s="47"/>
      <c r="G48" s="54">
        <f t="shared" si="0"/>
        <v>0</v>
      </c>
    </row>
    <row r="49" spans="1:7" ht="25.5" x14ac:dyDescent="0.45">
      <c r="A49" s="18" t="s">
        <v>52</v>
      </c>
      <c r="B49" s="23" t="s">
        <v>47</v>
      </c>
      <c r="C49" s="19" t="s">
        <v>15</v>
      </c>
      <c r="D49" s="20">
        <v>298</v>
      </c>
      <c r="E49" s="47"/>
      <c r="F49" s="47"/>
      <c r="G49" s="54">
        <f t="shared" si="0"/>
        <v>0</v>
      </c>
    </row>
    <row r="50" spans="1:7" x14ac:dyDescent="0.45">
      <c r="A50" s="18" t="s">
        <v>134</v>
      </c>
      <c r="B50" s="23" t="s">
        <v>144</v>
      </c>
      <c r="C50" s="19" t="s">
        <v>15</v>
      </c>
      <c r="D50" s="20">
        <v>0.01</v>
      </c>
      <c r="E50" s="47"/>
      <c r="F50" s="47"/>
      <c r="G50" s="54">
        <f t="shared" si="0"/>
        <v>0</v>
      </c>
    </row>
    <row r="51" spans="1:7" x14ac:dyDescent="0.45">
      <c r="A51" s="18" t="s">
        <v>135</v>
      </c>
      <c r="B51" s="23" t="s">
        <v>145</v>
      </c>
      <c r="C51" s="19" t="s">
        <v>15</v>
      </c>
      <c r="D51" s="20">
        <v>0.01</v>
      </c>
      <c r="E51" s="47"/>
      <c r="F51" s="47"/>
      <c r="G51" s="54">
        <f t="shared" si="0"/>
        <v>0</v>
      </c>
    </row>
    <row r="52" spans="1:7" x14ac:dyDescent="0.45">
      <c r="A52" s="18" t="s">
        <v>53</v>
      </c>
      <c r="B52" s="23" t="s">
        <v>48</v>
      </c>
      <c r="C52" s="19" t="s">
        <v>15</v>
      </c>
      <c r="D52" s="20">
        <v>10.5</v>
      </c>
      <c r="E52" s="47"/>
      <c r="F52" s="47"/>
      <c r="G52" s="54">
        <f t="shared" si="0"/>
        <v>0</v>
      </c>
    </row>
    <row r="53" spans="1:7" x14ac:dyDescent="0.45">
      <c r="A53" s="18" t="s">
        <v>136</v>
      </c>
      <c r="B53" s="23" t="s">
        <v>143</v>
      </c>
      <c r="C53" s="19" t="s">
        <v>15</v>
      </c>
      <c r="D53" s="20">
        <v>0.01</v>
      </c>
      <c r="E53" s="47"/>
      <c r="F53" s="47"/>
      <c r="G53" s="54">
        <f t="shared" si="0"/>
        <v>0</v>
      </c>
    </row>
    <row r="54" spans="1:7" x14ac:dyDescent="0.45">
      <c r="A54" s="18" t="s">
        <v>56</v>
      </c>
      <c r="B54" s="23" t="s">
        <v>49</v>
      </c>
      <c r="C54" s="19" t="s">
        <v>15</v>
      </c>
      <c r="D54" s="20">
        <v>1</v>
      </c>
      <c r="E54" s="47"/>
      <c r="F54" s="47"/>
      <c r="G54" s="54">
        <f t="shared" si="0"/>
        <v>0</v>
      </c>
    </row>
    <row r="55" spans="1:7" x14ac:dyDescent="0.45">
      <c r="A55" s="25" t="s">
        <v>137</v>
      </c>
      <c r="B55" s="26" t="s">
        <v>138</v>
      </c>
      <c r="C55" s="27" t="s">
        <v>15</v>
      </c>
      <c r="D55" s="28">
        <v>0.01</v>
      </c>
      <c r="E55" s="48"/>
      <c r="F55" s="48"/>
      <c r="G55" s="54">
        <f t="shared" si="0"/>
        <v>0</v>
      </c>
    </row>
    <row r="56" spans="1:7" x14ac:dyDescent="0.45">
      <c r="A56" s="25" t="s">
        <v>139</v>
      </c>
      <c r="B56" s="26" t="s">
        <v>140</v>
      </c>
      <c r="C56" s="27" t="s">
        <v>15</v>
      </c>
      <c r="D56" s="28">
        <v>0.01</v>
      </c>
      <c r="E56" s="48"/>
      <c r="F56" s="48"/>
      <c r="G56" s="54">
        <f t="shared" si="0"/>
        <v>0</v>
      </c>
    </row>
    <row r="57" spans="1:7" x14ac:dyDescent="0.45">
      <c r="A57" s="18" t="s">
        <v>55</v>
      </c>
      <c r="B57" s="29" t="s">
        <v>54</v>
      </c>
      <c r="C57" s="20" t="s">
        <v>15</v>
      </c>
      <c r="D57" s="20">
        <v>1055</v>
      </c>
      <c r="E57" s="47"/>
      <c r="F57" s="47"/>
      <c r="G57" s="54">
        <f t="shared" si="0"/>
        <v>0</v>
      </c>
    </row>
    <row r="58" spans="1:7" ht="13.9" thickBot="1" x14ac:dyDescent="0.5">
      <c r="A58" s="25" t="s">
        <v>141</v>
      </c>
      <c r="B58" s="40" t="s">
        <v>142</v>
      </c>
      <c r="C58" s="28" t="s">
        <v>15</v>
      </c>
      <c r="D58" s="28">
        <v>0.01</v>
      </c>
      <c r="E58" s="48"/>
      <c r="F58" s="48"/>
      <c r="G58" s="55">
        <f t="shared" si="0"/>
        <v>0</v>
      </c>
    </row>
    <row r="59" spans="1:7" ht="26.25" customHeight="1" thickBot="1" x14ac:dyDescent="0.5">
      <c r="A59" s="84" t="s">
        <v>99</v>
      </c>
      <c r="B59" s="85"/>
      <c r="C59" s="85"/>
      <c r="D59" s="85"/>
      <c r="E59" s="85"/>
      <c r="F59" s="85"/>
      <c r="G59" s="86"/>
    </row>
    <row r="60" spans="1:7" ht="26.25" customHeight="1" x14ac:dyDescent="0.45">
      <c r="A60" s="56" t="s">
        <v>156</v>
      </c>
      <c r="B60" s="56" t="s">
        <v>157</v>
      </c>
      <c r="C60" s="20" t="s">
        <v>14</v>
      </c>
      <c r="D60" s="20">
        <v>0.05</v>
      </c>
      <c r="E60" s="49"/>
      <c r="F60" s="49"/>
      <c r="G60" s="53">
        <f t="shared" si="0"/>
        <v>0</v>
      </c>
    </row>
    <row r="61" spans="1:7" ht="25.5" x14ac:dyDescent="0.45">
      <c r="A61" s="87" t="s">
        <v>59</v>
      </c>
      <c r="B61" s="36" t="s">
        <v>57</v>
      </c>
      <c r="C61" s="89" t="s">
        <v>15</v>
      </c>
      <c r="D61" s="37">
        <v>0.1</v>
      </c>
      <c r="E61" s="49"/>
      <c r="F61" s="49"/>
      <c r="G61" s="53">
        <f t="shared" si="0"/>
        <v>0</v>
      </c>
    </row>
    <row r="62" spans="1:7" ht="25.5" x14ac:dyDescent="0.45">
      <c r="A62" s="88"/>
      <c r="B62" s="29" t="s">
        <v>58</v>
      </c>
      <c r="C62" s="90"/>
      <c r="D62" s="20">
        <v>0.1</v>
      </c>
      <c r="E62" s="50"/>
      <c r="F62" s="50"/>
      <c r="G62" s="54">
        <f t="shared" si="0"/>
        <v>0</v>
      </c>
    </row>
    <row r="63" spans="1:7" x14ac:dyDescent="0.45">
      <c r="A63" s="88" t="s">
        <v>60</v>
      </c>
      <c r="B63" s="29" t="s">
        <v>61</v>
      </c>
      <c r="C63" s="20" t="s">
        <v>15</v>
      </c>
      <c r="D63" s="20">
        <v>0.1</v>
      </c>
      <c r="E63" s="50"/>
      <c r="F63" s="50"/>
      <c r="G63" s="54">
        <f t="shared" si="0"/>
        <v>0</v>
      </c>
    </row>
    <row r="64" spans="1:7" x14ac:dyDescent="0.45">
      <c r="A64" s="88"/>
      <c r="B64" s="29" t="s">
        <v>62</v>
      </c>
      <c r="C64" s="20" t="s">
        <v>15</v>
      </c>
      <c r="D64" s="20">
        <v>0.1</v>
      </c>
      <c r="E64" s="50"/>
      <c r="F64" s="50"/>
      <c r="G64" s="54">
        <f t="shared" si="0"/>
        <v>0</v>
      </c>
    </row>
    <row r="65" spans="1:7" x14ac:dyDescent="0.45">
      <c r="A65" s="24" t="s">
        <v>64</v>
      </c>
      <c r="B65" s="29" t="s">
        <v>63</v>
      </c>
      <c r="C65" s="20" t="s">
        <v>15</v>
      </c>
      <c r="D65" s="20">
        <v>0.5</v>
      </c>
      <c r="E65" s="50"/>
      <c r="F65" s="50"/>
      <c r="G65" s="54">
        <f t="shared" si="0"/>
        <v>0</v>
      </c>
    </row>
    <row r="66" spans="1:7" x14ac:dyDescent="0.45">
      <c r="A66" s="24" t="s">
        <v>65</v>
      </c>
      <c r="B66" s="29" t="s">
        <v>66</v>
      </c>
      <c r="C66" s="20" t="s">
        <v>15</v>
      </c>
      <c r="D66" s="20">
        <v>0.5</v>
      </c>
      <c r="E66" s="50"/>
      <c r="F66" s="50"/>
      <c r="G66" s="54">
        <f t="shared" si="0"/>
        <v>0</v>
      </c>
    </row>
    <row r="67" spans="1:7" ht="38.25" x14ac:dyDescent="0.45">
      <c r="A67" s="18" t="s">
        <v>67</v>
      </c>
      <c r="B67" s="29" t="s">
        <v>68</v>
      </c>
      <c r="C67" s="20" t="s">
        <v>15</v>
      </c>
      <c r="D67" s="20">
        <v>0.1</v>
      </c>
      <c r="E67" s="50"/>
      <c r="F67" s="50"/>
      <c r="G67" s="54">
        <f t="shared" si="0"/>
        <v>0</v>
      </c>
    </row>
    <row r="68" spans="1:7" ht="21" customHeight="1" x14ac:dyDescent="0.45">
      <c r="A68" s="18" t="s">
        <v>72</v>
      </c>
      <c r="B68" s="29" t="s">
        <v>70</v>
      </c>
      <c r="C68" s="20" t="s">
        <v>15</v>
      </c>
      <c r="D68" s="20">
        <v>1.5</v>
      </c>
      <c r="E68" s="50"/>
      <c r="F68" s="50"/>
      <c r="G68" s="54">
        <f t="shared" si="0"/>
        <v>0</v>
      </c>
    </row>
    <row r="69" spans="1:7" ht="18.75" customHeight="1" x14ac:dyDescent="0.45">
      <c r="A69" s="18" t="s">
        <v>69</v>
      </c>
      <c r="B69" s="29" t="s">
        <v>73</v>
      </c>
      <c r="C69" s="20" t="s">
        <v>15</v>
      </c>
      <c r="D69" s="20">
        <v>0.2</v>
      </c>
      <c r="E69" s="50"/>
      <c r="F69" s="50"/>
      <c r="G69" s="54">
        <f t="shared" si="0"/>
        <v>0</v>
      </c>
    </row>
    <row r="70" spans="1:7" ht="15.75" customHeight="1" x14ac:dyDescent="0.45">
      <c r="A70" s="18" t="s">
        <v>71</v>
      </c>
      <c r="B70" s="29" t="s">
        <v>25</v>
      </c>
      <c r="C70" s="20" t="s">
        <v>15</v>
      </c>
      <c r="D70" s="20">
        <v>0.2</v>
      </c>
      <c r="E70" s="50"/>
      <c r="F70" s="50"/>
      <c r="G70" s="54">
        <f t="shared" si="0"/>
        <v>0</v>
      </c>
    </row>
    <row r="71" spans="1:7" ht="17.25" customHeight="1" x14ac:dyDescent="0.45">
      <c r="A71" s="18" t="s">
        <v>74</v>
      </c>
      <c r="B71" s="29" t="s">
        <v>75</v>
      </c>
      <c r="C71" s="20" t="s">
        <v>15</v>
      </c>
      <c r="D71" s="20">
        <v>0.8</v>
      </c>
      <c r="E71" s="50"/>
      <c r="F71" s="50"/>
      <c r="G71" s="54">
        <f t="shared" si="0"/>
        <v>0</v>
      </c>
    </row>
    <row r="72" spans="1:7" ht="15" customHeight="1" x14ac:dyDescent="0.45">
      <c r="A72" s="18" t="s">
        <v>76</v>
      </c>
      <c r="B72" s="29" t="s">
        <v>77</v>
      </c>
      <c r="C72" s="20" t="s">
        <v>15</v>
      </c>
      <c r="D72" s="20">
        <v>0.1</v>
      </c>
      <c r="E72" s="50"/>
      <c r="F72" s="50"/>
      <c r="G72" s="54">
        <f t="shared" si="0"/>
        <v>0</v>
      </c>
    </row>
    <row r="73" spans="1:7" ht="16.5" customHeight="1" x14ac:dyDescent="0.45">
      <c r="A73" s="18" t="s">
        <v>78</v>
      </c>
      <c r="B73" s="29" t="s">
        <v>79</v>
      </c>
      <c r="C73" s="20" t="s">
        <v>15</v>
      </c>
      <c r="D73" s="20">
        <v>0.1</v>
      </c>
      <c r="E73" s="50"/>
      <c r="F73" s="50"/>
      <c r="G73" s="54">
        <f t="shared" si="0"/>
        <v>0</v>
      </c>
    </row>
    <row r="74" spans="1:7" ht="51" x14ac:dyDescent="0.45">
      <c r="A74" s="88" t="s">
        <v>82</v>
      </c>
      <c r="B74" s="29" t="s">
        <v>81</v>
      </c>
      <c r="C74" s="20" t="s">
        <v>15</v>
      </c>
      <c r="D74" s="20">
        <v>0.26</v>
      </c>
      <c r="E74" s="50"/>
      <c r="F74" s="50"/>
      <c r="G74" s="54">
        <f t="shared" si="0"/>
        <v>0</v>
      </c>
    </row>
    <row r="75" spans="1:7" ht="51" x14ac:dyDescent="0.45">
      <c r="A75" s="88"/>
      <c r="B75" s="29" t="s">
        <v>80</v>
      </c>
      <c r="C75" s="20" t="s">
        <v>15</v>
      </c>
      <c r="D75" s="20">
        <v>0.2</v>
      </c>
      <c r="E75" s="50"/>
      <c r="F75" s="50"/>
      <c r="G75" s="54">
        <f t="shared" si="0"/>
        <v>0</v>
      </c>
    </row>
    <row r="76" spans="1:7" ht="16.5" customHeight="1" x14ac:dyDescent="0.45">
      <c r="A76" s="24" t="s">
        <v>83</v>
      </c>
      <c r="B76" s="29" t="s">
        <v>146</v>
      </c>
      <c r="C76" s="20" t="s">
        <v>15</v>
      </c>
      <c r="D76" s="20">
        <v>0.2</v>
      </c>
      <c r="E76" s="50"/>
      <c r="F76" s="50"/>
      <c r="G76" s="54">
        <f t="shared" si="0"/>
        <v>0</v>
      </c>
    </row>
    <row r="77" spans="1:7" ht="14.25" customHeight="1" x14ac:dyDescent="0.45">
      <c r="A77" s="24" t="s">
        <v>85</v>
      </c>
      <c r="B77" s="29" t="s">
        <v>25</v>
      </c>
      <c r="C77" s="20" t="s">
        <v>15</v>
      </c>
      <c r="D77" s="20">
        <v>0.2</v>
      </c>
      <c r="E77" s="50"/>
      <c r="F77" s="50"/>
      <c r="G77" s="54">
        <f t="shared" ref="G77:G84" si="1">(D77*E77)+(D77*F77)</f>
        <v>0</v>
      </c>
    </row>
    <row r="78" spans="1:7" x14ac:dyDescent="0.45">
      <c r="A78" s="24" t="s">
        <v>84</v>
      </c>
      <c r="B78" s="29" t="s">
        <v>73</v>
      </c>
      <c r="C78" s="20" t="s">
        <v>15</v>
      </c>
      <c r="D78" s="20">
        <v>0.2</v>
      </c>
      <c r="E78" s="50"/>
      <c r="F78" s="50"/>
      <c r="G78" s="54">
        <f t="shared" si="1"/>
        <v>0</v>
      </c>
    </row>
    <row r="79" spans="1:7" ht="38.25" x14ac:dyDescent="0.45">
      <c r="A79" s="24" t="s">
        <v>160</v>
      </c>
      <c r="B79" s="29" t="s">
        <v>94</v>
      </c>
      <c r="C79" s="20" t="s">
        <v>14</v>
      </c>
      <c r="D79" s="20">
        <v>0.4</v>
      </c>
      <c r="E79" s="50"/>
      <c r="F79" s="50"/>
      <c r="G79" s="54">
        <f t="shared" si="1"/>
        <v>0</v>
      </c>
    </row>
    <row r="80" spans="1:7" x14ac:dyDescent="0.45">
      <c r="A80" s="24" t="s">
        <v>159</v>
      </c>
      <c r="B80" s="29" t="s">
        <v>86</v>
      </c>
      <c r="C80" s="20" t="s">
        <v>14</v>
      </c>
      <c r="D80" s="20">
        <v>1.2</v>
      </c>
      <c r="E80" s="50"/>
      <c r="F80" s="50"/>
      <c r="G80" s="54">
        <f t="shared" si="1"/>
        <v>0</v>
      </c>
    </row>
    <row r="81" spans="1:7" ht="25.5" x14ac:dyDescent="0.45">
      <c r="A81" s="24" t="s">
        <v>87</v>
      </c>
      <c r="B81" s="29" t="s">
        <v>88</v>
      </c>
      <c r="C81" s="20" t="s">
        <v>15</v>
      </c>
      <c r="D81" s="20">
        <v>0.1</v>
      </c>
      <c r="E81" s="50"/>
      <c r="F81" s="50"/>
      <c r="G81" s="54">
        <f t="shared" si="1"/>
        <v>0</v>
      </c>
    </row>
    <row r="82" spans="1:7" ht="25.5" x14ac:dyDescent="0.45">
      <c r="A82" s="24" t="s">
        <v>89</v>
      </c>
      <c r="B82" s="29" t="s">
        <v>90</v>
      </c>
      <c r="C82" s="20" t="s">
        <v>15</v>
      </c>
      <c r="D82" s="20">
        <v>0.3</v>
      </c>
      <c r="E82" s="50"/>
      <c r="F82" s="50"/>
      <c r="G82" s="54">
        <f t="shared" si="1"/>
        <v>0</v>
      </c>
    </row>
    <row r="83" spans="1:7" x14ac:dyDescent="0.45">
      <c r="A83" s="24" t="s">
        <v>158</v>
      </c>
      <c r="B83" s="29" t="s">
        <v>91</v>
      </c>
      <c r="C83" s="20" t="s">
        <v>14</v>
      </c>
      <c r="D83" s="20">
        <v>0.3</v>
      </c>
      <c r="E83" s="50"/>
      <c r="F83" s="50"/>
      <c r="G83" s="54">
        <f t="shared" si="1"/>
        <v>0</v>
      </c>
    </row>
    <row r="84" spans="1:7" ht="38.65" thickBot="1" x14ac:dyDescent="0.5">
      <c r="A84" s="39" t="s">
        <v>92</v>
      </c>
      <c r="B84" s="40" t="s">
        <v>93</v>
      </c>
      <c r="C84" s="28" t="s">
        <v>15</v>
      </c>
      <c r="D84" s="28">
        <v>2</v>
      </c>
      <c r="E84" s="51"/>
      <c r="F84" s="51"/>
      <c r="G84" s="55">
        <f t="shared" si="1"/>
        <v>0</v>
      </c>
    </row>
    <row r="85" spans="1:7" ht="18" customHeight="1" thickBot="1" x14ac:dyDescent="0.5">
      <c r="A85" s="57" t="s">
        <v>7</v>
      </c>
      <c r="B85" s="58"/>
      <c r="C85" s="58"/>
      <c r="D85" s="58"/>
      <c r="E85" s="58"/>
      <c r="F85" s="59"/>
      <c r="G85" s="41">
        <f>SUM(G14:G58,G60:G84)</f>
        <v>0</v>
      </c>
    </row>
    <row r="86" spans="1:7" x14ac:dyDescent="0.45">
      <c r="A86" s="22"/>
      <c r="B86" s="22"/>
      <c r="C86" s="22"/>
      <c r="D86" s="15"/>
      <c r="E86" s="15"/>
      <c r="F86" s="15"/>
      <c r="G86" s="15"/>
    </row>
  </sheetData>
  <mergeCells count="23">
    <mergeCell ref="A1:G1"/>
    <mergeCell ref="A3:G3"/>
    <mergeCell ref="D5:D6"/>
    <mergeCell ref="G5:G6"/>
    <mergeCell ref="G7:G8"/>
    <mergeCell ref="E4:F4"/>
    <mergeCell ref="E5:F6"/>
    <mergeCell ref="A85:F85"/>
    <mergeCell ref="A4:C4"/>
    <mergeCell ref="A5:C5"/>
    <mergeCell ref="A6:C6"/>
    <mergeCell ref="A7:C7"/>
    <mergeCell ref="A8:C8"/>
    <mergeCell ref="E7:F8"/>
    <mergeCell ref="A9:F9"/>
    <mergeCell ref="A11:G11"/>
    <mergeCell ref="A13:G13"/>
    <mergeCell ref="A59:G59"/>
    <mergeCell ref="A61:A62"/>
    <mergeCell ref="C61:C62"/>
    <mergeCell ref="A63:A64"/>
    <mergeCell ref="A74:A75"/>
    <mergeCell ref="D7:D8"/>
  </mergeCells>
  <pageMargins left="0.39370078740157483" right="0.39370078740157483" top="0.39370078740157483" bottom="0.39370078740157483" header="0.31496062992125984" footer="0.31496062992125984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7"/>
  <sheetViews>
    <sheetView tabSelected="1" zoomScale="50" zoomScaleNormal="50" workbookViewId="0">
      <selection activeCell="C4" sqref="C4"/>
    </sheetView>
  </sheetViews>
  <sheetFormatPr defaultColWidth="9.1328125" defaultRowHeight="14.25" x14ac:dyDescent="0.45"/>
  <cols>
    <col min="1" max="1" width="6.3984375" style="1" customWidth="1"/>
    <col min="2" max="2" width="78.59765625" style="3" customWidth="1"/>
    <col min="3" max="3" width="42.86328125" style="1" customWidth="1"/>
    <col min="4" max="16384" width="9.1328125" style="1"/>
  </cols>
  <sheetData>
    <row r="1" spans="1:3" ht="18" x14ac:dyDescent="0.45">
      <c r="A1" s="112" t="s">
        <v>162</v>
      </c>
      <c r="B1" s="112"/>
      <c r="C1" s="112"/>
    </row>
    <row r="2" spans="1:3" ht="14.65" thickBot="1" x14ac:dyDescent="0.5"/>
    <row r="3" spans="1:3" s="2" customFormat="1" ht="42" customHeight="1" thickBot="1" x14ac:dyDescent="0.5">
      <c r="A3" s="110" t="s">
        <v>3</v>
      </c>
      <c r="B3" s="111"/>
      <c r="C3" s="10" t="s">
        <v>4</v>
      </c>
    </row>
    <row r="4" spans="1:3" ht="50.25" customHeight="1" thickBot="1" x14ac:dyDescent="0.5">
      <c r="A4" s="7" t="s">
        <v>5</v>
      </c>
      <c r="B4" s="8" t="s">
        <v>11</v>
      </c>
      <c r="C4" s="9">
        <f>'Položky Sběrný dvůr'!G9</f>
        <v>0</v>
      </c>
    </row>
    <row r="5" spans="1:3" ht="50.25" customHeight="1" thickBot="1" x14ac:dyDescent="0.5">
      <c r="A5" s="11" t="s">
        <v>6</v>
      </c>
      <c r="B5" s="12" t="s">
        <v>96</v>
      </c>
      <c r="C5" s="13">
        <f>'Položky Sběrný dvůr'!G85</f>
        <v>0</v>
      </c>
    </row>
    <row r="6" spans="1:3" ht="50.25" customHeight="1" thickBot="1" x14ac:dyDescent="0.5">
      <c r="A6" s="108" t="s">
        <v>153</v>
      </c>
      <c r="B6" s="109"/>
      <c r="C6" s="52">
        <f>SUM(C4:C5)</f>
        <v>0</v>
      </c>
    </row>
    <row r="7" spans="1:3" ht="50.25" customHeight="1" thickBot="1" x14ac:dyDescent="0.5">
      <c r="A7" s="106" t="s">
        <v>154</v>
      </c>
      <c r="B7" s="107"/>
      <c r="C7" s="6">
        <f>C6*4</f>
        <v>0</v>
      </c>
    </row>
  </sheetData>
  <mergeCells count="4">
    <mergeCell ref="A7:B7"/>
    <mergeCell ref="A6:B6"/>
    <mergeCell ref="A3:B3"/>
    <mergeCell ref="A1:C1"/>
  </mergeCells>
  <phoneticPr fontId="6" type="noConversion"/>
  <pageMargins left="0.39370078740157483" right="0.39370078740157483" top="0.39370078740157483" bottom="0.3937007874015748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Položky Sběrný dvůr</vt:lpstr>
      <vt:lpstr>Souhrnná kalkulace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2016-01-12T13:05:01Z</cp:lastPrinted>
  <dcterms:created xsi:type="dcterms:W3CDTF">2006-09-16T00:00:00Z</dcterms:created>
  <dcterms:modified xsi:type="dcterms:W3CDTF">2025-02-25T15:21:29Z</dcterms:modified>
</cp:coreProperties>
</file>