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PRÁVNÍ 2025\OD\Parkovací objekt Sosna - obsluha, údržba a provoz\"/>
    </mc:Choice>
  </mc:AlternateContent>
  <bookViews>
    <workbookView xWindow="0" yWindow="0" windowWidth="25200" windowHeight="12480" activeTab="1"/>
  </bookViews>
  <sheets>
    <sheet name="Soupis činností" sheetId="7" r:id="rId1"/>
    <sheet name="Obsluha budovy" sheetId="1" r:id="rId2"/>
    <sheet name="Obsluha systému" sheetId="3" r:id="rId3"/>
    <sheet name="Výsledná cena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6" l="1"/>
  <c r="N23" i="1" l="1"/>
  <c r="O23" i="1" s="1"/>
  <c r="N13" i="3"/>
  <c r="O13" i="3" s="1"/>
  <c r="N5" i="3"/>
  <c r="N6" i="3"/>
  <c r="N7" i="3"/>
  <c r="N8" i="3"/>
  <c r="N9" i="3"/>
  <c r="N10" i="3"/>
  <c r="O10" i="3" s="1"/>
  <c r="N11" i="3"/>
  <c r="O11" i="3" s="1"/>
  <c r="N12" i="3"/>
  <c r="O12" i="3" s="1"/>
  <c r="N4" i="3"/>
  <c r="O4" i="3" s="1"/>
  <c r="N4" i="1"/>
  <c r="O4" i="1" s="1"/>
  <c r="N5" i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16" i="3" l="1"/>
  <c r="N18" i="3" s="1"/>
  <c r="N26" i="1"/>
  <c r="O5" i="1"/>
  <c r="O26" i="1" s="1"/>
  <c r="O28" i="1" s="1"/>
  <c r="O6" i="3"/>
  <c r="N28" i="1" l="1"/>
  <c r="O9" i="3"/>
  <c r="O8" i="3"/>
  <c r="O7" i="3"/>
  <c r="O5" i="3"/>
  <c r="O16" i="3" l="1"/>
  <c r="O18" i="3" s="1"/>
  <c r="D4" i="6" s="1"/>
  <c r="B4" i="6" l="1"/>
  <c r="D5" i="6" l="1"/>
  <c r="C4" i="6"/>
  <c r="B3" i="6"/>
  <c r="B5" i="6" l="1"/>
  <c r="C3" i="6"/>
  <c r="C5" i="6" s="1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 shapeId="0">
      <text>
        <r>
          <rPr>
            <sz val="10"/>
            <color theme="1"/>
            <rFont val="Arial"/>
            <family val="2"/>
            <charset val="238"/>
          </rPr>
          <t>Tuto výslednou cenu přeneste do krycího listu nabídky</t>
        </r>
      </text>
    </comment>
  </commentList>
</comments>
</file>

<file path=xl/sharedStrings.xml><?xml version="1.0" encoding="utf-8"?>
<sst xmlns="http://schemas.openxmlformats.org/spreadsheetml/2006/main" count="151" uniqueCount="59">
  <si>
    <t>ks ročně</t>
  </si>
  <si>
    <t>celkem za rok</t>
  </si>
  <si>
    <r>
      <t xml:space="preserve">cena za rok </t>
    </r>
    <r>
      <rPr>
        <b/>
        <sz val="10"/>
        <color theme="1"/>
        <rFont val="Arial"/>
        <family val="2"/>
        <charset val="238"/>
      </rPr>
      <t>bez DPH</t>
    </r>
  </si>
  <si>
    <r>
      <t>celkem za rok</t>
    </r>
    <r>
      <rPr>
        <b/>
        <sz val="10"/>
        <color theme="1"/>
        <rFont val="Arial"/>
        <family val="2"/>
        <charset val="238"/>
      </rPr>
      <t xml:space="preserve"> včetně DPH</t>
    </r>
  </si>
  <si>
    <t>Celkem za rok bez DPH</t>
  </si>
  <si>
    <t>CELKEM</t>
  </si>
  <si>
    <t xml:space="preserve">1. </t>
  </si>
  <si>
    <t xml:space="preserve">2. </t>
  </si>
  <si>
    <t>Soupis činností Parkovacího objektu Sosna, Sosnová čp. 482</t>
  </si>
  <si>
    <t>Kontrola, údržba, servis, drobné opravy, čištění a úklid stavebního objektu dle norem, doporučení zhotovitele a dle aktuální potřeby</t>
  </si>
  <si>
    <t>běžná kontrola střechy</t>
  </si>
  <si>
    <t>periodická revize střechy</t>
  </si>
  <si>
    <t>kontrola a revize fasády</t>
  </si>
  <si>
    <t>běžná kontrola podlahy 1. PP a 2. NP</t>
  </si>
  <si>
    <t>inspekční revize podlahy 1. PP a 2. NP</t>
  </si>
  <si>
    <t>funkční zkouška vrat</t>
  </si>
  <si>
    <t>funkční zkouška únikových dveří</t>
  </si>
  <si>
    <t>periodická revize únikových dveří</t>
  </si>
  <si>
    <t>kontrola a revize ocelové konstrukce</t>
  </si>
  <si>
    <t>bežná kontrola zábradlí INTEGRA</t>
  </si>
  <si>
    <t>periodická revize hromosvodu (LPS) 1 za 4 roky</t>
  </si>
  <si>
    <t>periodická revize dešťové kanalizace</t>
  </si>
  <si>
    <t>periodická revize hasicích přístrojů (PHP) - 7 přístrojů</t>
  </si>
  <si>
    <t>Zabezpečení provozu, kontrola, údržba, servis revize a drobné opravy kontrolních bezpečnostních a provozních systémů dle norem, doporučení zhotovitele a dle aktuální potřeby</t>
  </si>
  <si>
    <t>dispečerská a pohotovostní služba</t>
  </si>
  <si>
    <t>funkční zkouška a kontrola přístupového systému (PS)</t>
  </si>
  <si>
    <t>funkční zkouška a kontrola elektronické požární signalizace (EPS)</t>
  </si>
  <si>
    <t>revize systému EPS</t>
  </si>
  <si>
    <t>Funkční zkouška zdroje nepřerušovaného napájení (UPS)</t>
  </si>
  <si>
    <t>údržba veřejného osvětlení na budově</t>
  </si>
  <si>
    <t>periodická revize silnoproudé elektroinstalace včetně svítidel</t>
  </si>
  <si>
    <t>funkční zkouška a údržba nouzového osvětlení</t>
  </si>
  <si>
    <t>drobné opravy budovy a zařízení budovy</t>
  </si>
  <si>
    <t>v ceně činností je i cena použitého materiálu, kromě materiálu spotřebovaného při opravách slaboproudých systémů a zařízení, který se bude fakturovat zvlášť podle nákupních cen.</t>
  </si>
  <si>
    <t>opravy slaboproudých systémů a zařízení v pracovní době (po až pá 7:00 - 16:00)</t>
  </si>
  <si>
    <t>opravy slaboproudých systémů a zařízení v mimopracovní době</t>
  </si>
  <si>
    <t>čerpání odvodňovací jímky</t>
  </si>
  <si>
    <t xml:space="preserve">pravidelný úklid parkovacích ploch, schodiště, nájezdových ramp, vstupu ke shcodišti, ... </t>
  </si>
  <si>
    <t>očištění povrchu betonových desek a ramp mokrou cestou</t>
  </si>
  <si>
    <t>hodin ročně</t>
  </si>
  <si>
    <t>ostatní práce na budově (čištění a kontrola svodů, kanalizace, apod.)</t>
  </si>
  <si>
    <t>obsluha budovy</t>
  </si>
  <si>
    <t>obsluha systému</t>
  </si>
  <si>
    <t>OBSLUHA BUDOVY - Kontrola, údržba, servis, drobné opravy, čištění a úklid stavebního objektu dle norem, doporučení zhotovitele a dle aktuální potřeby</t>
  </si>
  <si>
    <t>OBSLUHA SYTÉMU - Zabezpečení provozu, kontrola, údržba, servis revize a drobné opravy kontrolních bezpečnostních a provozních systémů dle norem, doporučení zhotovitele a dle aktuální potřeby</t>
  </si>
  <si>
    <t>periodická revize hasicích přístrojů včetně drobných oprav (PHP) - 7 přístrojů</t>
  </si>
  <si>
    <t>materiál k opravám</t>
  </si>
  <si>
    <t xml:space="preserve">materiál k opravám </t>
  </si>
  <si>
    <t>v ceně činností je i cena použitého materiálu, kromě materiálu spotřebovaného při drobných opravách budovy a zařízení budovy, který se bude fakturovat zvlášť podle nákupních cen.</t>
  </si>
  <si>
    <t>Cena za 4 roky</t>
  </si>
  <si>
    <t>*</t>
  </si>
  <si>
    <t xml:space="preserve">Žlutě vyznačené buňky vyplňte. </t>
  </si>
  <si>
    <r>
      <t xml:space="preserve">(agregovaná položka - předpoklad zadavatele - </t>
    </r>
    <r>
      <rPr>
        <b/>
        <sz val="10"/>
        <color theme="1"/>
        <rFont val="Arial"/>
        <family val="2"/>
        <charset val="238"/>
      </rPr>
      <t>neupravovat!</t>
    </r>
    <r>
      <rPr>
        <sz val="10"/>
        <color theme="1"/>
        <rFont val="Arial"/>
        <family val="2"/>
        <charset val="238"/>
      </rPr>
      <t>)</t>
    </r>
  </si>
  <si>
    <t xml:space="preserve">Celkem za 4 roky bez DPH </t>
  </si>
  <si>
    <t>Celkem za 4 roky včetně DPH</t>
  </si>
  <si>
    <t>jednotky</t>
  </si>
  <si>
    <t>předmět</t>
  </si>
  <si>
    <r>
      <rPr>
        <sz val="10"/>
        <color theme="1"/>
        <rFont val="Arial"/>
        <family val="2"/>
        <charset val="238"/>
      </rPr>
      <t>soubor</t>
    </r>
    <r>
      <rPr>
        <sz val="16"/>
        <color theme="1"/>
        <rFont val="Arial"/>
        <family val="2"/>
        <charset val="238"/>
      </rPr>
      <t xml:space="preserve"> *</t>
    </r>
  </si>
  <si>
    <t>cena za ks/hod./úkon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</si>
</sst>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u/>
      <sz val="11"/>
      <color rgb="FF0070C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3" fontId="0" fillId="0" borderId="3" xfId="0" applyNumberFormat="1" applyBorder="1"/>
    <xf numFmtId="3" fontId="2" fillId="0" borderId="3" xfId="0" applyNumberFormat="1" applyFont="1" applyBorder="1"/>
    <xf numFmtId="3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8" xfId="0" applyNumberFormat="1" applyBorder="1"/>
    <xf numFmtId="0" fontId="0" fillId="0" borderId="2" xfId="0" applyBorder="1"/>
    <xf numFmtId="0" fontId="3" fillId="0" borderId="10" xfId="0" applyFont="1" applyBorder="1"/>
    <xf numFmtId="0" fontId="3" fillId="0" borderId="11" xfId="0" applyFont="1" applyBorder="1"/>
    <xf numFmtId="0" fontId="4" fillId="0" borderId="2" xfId="0" applyFont="1" applyBorder="1"/>
    <xf numFmtId="3" fontId="0" fillId="0" borderId="12" xfId="0" applyNumberFormat="1" applyBorder="1"/>
    <xf numFmtId="3" fontId="2" fillId="0" borderId="13" xfId="0" applyNumberFormat="1" applyFont="1" applyBorder="1"/>
    <xf numFmtId="3" fontId="0" fillId="0" borderId="14" xfId="0" applyNumberFormat="1" applyBorder="1"/>
    <xf numFmtId="3" fontId="0" fillId="0" borderId="7" xfId="0" applyNumberFormat="1" applyBorder="1"/>
    <xf numFmtId="3" fontId="0" fillId="0" borderId="6" xfId="0" applyNumberFormat="1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6" fillId="0" borderId="0" xfId="0" applyFont="1"/>
    <xf numFmtId="0" fontId="7" fillId="0" borderId="0" xfId="0" applyFont="1"/>
    <xf numFmtId="0" fontId="0" fillId="0" borderId="1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9" xfId="0" applyBorder="1"/>
    <xf numFmtId="0" fontId="0" fillId="2" borderId="0" xfId="0" applyFill="1"/>
    <xf numFmtId="0" fontId="8" fillId="0" borderId="0" xfId="0" applyFont="1"/>
    <xf numFmtId="3" fontId="2" fillId="0" borderId="1" xfId="0" applyNumberFormat="1" applyFont="1" applyBorder="1"/>
    <xf numFmtId="0" fontId="0" fillId="0" borderId="15" xfId="0" applyBorder="1" applyAlignment="1">
      <alignment horizontal="center"/>
    </xf>
    <xf numFmtId="0" fontId="10" fillId="0" borderId="0" xfId="0" applyFont="1" applyAlignment="1">
      <alignment horizontal="center"/>
    </xf>
    <xf numFmtId="3" fontId="0" fillId="2" borderId="1" xfId="0" applyNumberFormat="1" applyFill="1" applyBorder="1"/>
    <xf numFmtId="3" fontId="0" fillId="0" borderId="1" xfId="0" applyNumberFormat="1" applyBorder="1"/>
    <xf numFmtId="3" fontId="0" fillId="0" borderId="1" xfId="0" applyNumberFormat="1" applyFill="1" applyBorder="1"/>
    <xf numFmtId="3" fontId="9" fillId="0" borderId="0" xfId="0" applyNumberFormat="1" applyFont="1"/>
    <xf numFmtId="3" fontId="9" fillId="0" borderId="0" xfId="1" applyNumberFormat="1" applyFont="1"/>
    <xf numFmtId="3" fontId="9" fillId="0" borderId="0" xfId="1" applyNumberFormat="1" applyFont="1" applyAlignment="1">
      <alignment horizontal="right"/>
    </xf>
    <xf numFmtId="3" fontId="0" fillId="0" borderId="0" xfId="0" applyNumberFormat="1"/>
    <xf numFmtId="3" fontId="5" fillId="0" borderId="0" xfId="1" applyNumberFormat="1" applyFont="1"/>
    <xf numFmtId="3" fontId="1" fillId="0" borderId="0" xfId="1" applyNumberFormat="1" applyFont="1"/>
    <xf numFmtId="3" fontId="0" fillId="0" borderId="1" xfId="0" applyNumberFormat="1" applyFont="1" applyBorder="1"/>
    <xf numFmtId="3" fontId="4" fillId="0" borderId="1" xfId="0" applyNumberFormat="1" applyFont="1" applyBorder="1"/>
    <xf numFmtId="0" fontId="2" fillId="0" borderId="1" xfId="0" applyFont="1" applyBorder="1"/>
    <xf numFmtId="0" fontId="0" fillId="0" borderId="0" xfId="0" applyFill="1"/>
    <xf numFmtId="3" fontId="11" fillId="3" borderId="5" xfId="0" applyNumberFormat="1" applyFont="1" applyFill="1" applyBorder="1"/>
    <xf numFmtId="0" fontId="10" fillId="0" borderId="9" xfId="0" applyFont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/>
    <xf numFmtId="3" fontId="0" fillId="2" borderId="3" xfId="0" applyNumberFormat="1" applyFill="1" applyBorder="1"/>
    <xf numFmtId="0" fontId="2" fillId="0" borderId="2" xfId="0" applyFont="1" applyBorder="1"/>
    <xf numFmtId="0" fontId="0" fillId="0" borderId="9" xfId="0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8" xfId="0" applyBorder="1"/>
    <xf numFmtId="0" fontId="0" fillId="0" borderId="8" xfId="0" applyBorder="1"/>
    <xf numFmtId="0" fontId="0" fillId="0" borderId="16" xfId="0" applyBorder="1"/>
    <xf numFmtId="0" fontId="0" fillId="0" borderId="9" xfId="0" applyBorder="1"/>
    <xf numFmtId="0" fontId="2" fillId="0" borderId="2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4" borderId="16" xfId="0" applyFill="1" applyBorder="1"/>
    <xf numFmtId="0" fontId="0" fillId="4" borderId="16" xfId="0" applyFill="1" applyBorder="1" applyAlignment="1">
      <alignment horizontal="left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workbookViewId="0">
      <selection activeCell="D33" sqref="D33:M33"/>
    </sheetView>
  </sheetViews>
  <sheetFormatPr defaultRowHeight="12.75" x14ac:dyDescent="0.2"/>
  <cols>
    <col min="1" max="1" width="4" customWidth="1"/>
    <col min="2" max="2" width="10.140625" customWidth="1"/>
    <col min="5" max="5" width="10.5703125" bestFit="1" customWidth="1"/>
    <col min="8" max="8" width="4" bestFit="1" customWidth="1"/>
    <col min="9" max="9" width="3" bestFit="1" customWidth="1"/>
    <col min="10" max="10" width="19.7109375" customWidth="1"/>
    <col min="11" max="11" width="11.5703125" customWidth="1"/>
  </cols>
  <sheetData>
    <row r="2" spans="1:13" ht="15" x14ac:dyDescent="0.25">
      <c r="A2" s="20" t="s">
        <v>8</v>
      </c>
    </row>
    <row r="4" spans="1:13" x14ac:dyDescent="0.2">
      <c r="A4" s="18" t="s">
        <v>6</v>
      </c>
      <c r="B4" s="21" t="s">
        <v>43</v>
      </c>
      <c r="C4" s="1"/>
      <c r="D4" s="1"/>
      <c r="E4" s="1"/>
      <c r="F4" s="1"/>
      <c r="G4" s="1"/>
      <c r="H4" s="1"/>
    </row>
    <row r="6" spans="1:13" x14ac:dyDescent="0.2">
      <c r="B6" s="19">
        <v>1</v>
      </c>
      <c r="C6" s="19" t="s">
        <v>0</v>
      </c>
      <c r="D6" s="55" t="s">
        <v>10</v>
      </c>
      <c r="E6" s="56"/>
      <c r="F6" s="56"/>
      <c r="G6" s="56"/>
      <c r="H6" s="56"/>
      <c r="I6" s="56"/>
      <c r="J6" s="56"/>
      <c r="K6" s="56"/>
      <c r="L6" s="56"/>
      <c r="M6" s="57"/>
    </row>
    <row r="7" spans="1:13" x14ac:dyDescent="0.2">
      <c r="B7" s="19">
        <v>1</v>
      </c>
      <c r="C7" s="19" t="s">
        <v>0</v>
      </c>
      <c r="D7" s="55" t="s">
        <v>11</v>
      </c>
      <c r="E7" s="56"/>
      <c r="F7" s="56"/>
      <c r="G7" s="56"/>
      <c r="H7" s="56"/>
      <c r="I7" s="56"/>
      <c r="J7" s="56"/>
      <c r="K7" s="56"/>
      <c r="L7" s="56"/>
      <c r="M7" s="57"/>
    </row>
    <row r="8" spans="1:13" x14ac:dyDescent="0.2">
      <c r="B8" s="19">
        <v>1</v>
      </c>
      <c r="C8" s="19" t="s">
        <v>0</v>
      </c>
      <c r="D8" s="55" t="s">
        <v>12</v>
      </c>
      <c r="E8" s="56"/>
      <c r="F8" s="56"/>
      <c r="G8" s="56"/>
      <c r="H8" s="56"/>
      <c r="I8" s="56"/>
      <c r="J8" s="56"/>
      <c r="K8" s="56"/>
      <c r="L8" s="56"/>
      <c r="M8" s="57"/>
    </row>
    <row r="9" spans="1:13" x14ac:dyDescent="0.2">
      <c r="B9" s="19">
        <v>1</v>
      </c>
      <c r="C9" s="19" t="s">
        <v>0</v>
      </c>
      <c r="D9" s="55" t="s">
        <v>18</v>
      </c>
      <c r="E9" s="56"/>
      <c r="F9" s="56"/>
      <c r="G9" s="56"/>
      <c r="H9" s="56"/>
      <c r="I9" s="56"/>
      <c r="J9" s="56"/>
      <c r="K9" s="56"/>
      <c r="L9" s="56"/>
      <c r="M9" s="57"/>
    </row>
    <row r="10" spans="1:13" x14ac:dyDescent="0.2">
      <c r="B10" s="19">
        <v>1</v>
      </c>
      <c r="C10" s="19" t="s">
        <v>0</v>
      </c>
      <c r="D10" s="55" t="s">
        <v>19</v>
      </c>
      <c r="E10" s="56"/>
      <c r="F10" s="56"/>
      <c r="G10" s="56"/>
      <c r="H10" s="56"/>
      <c r="I10" s="56"/>
      <c r="J10" s="56"/>
      <c r="K10" s="56"/>
      <c r="L10" s="56"/>
      <c r="M10" s="57"/>
    </row>
    <row r="11" spans="1:13" x14ac:dyDescent="0.2">
      <c r="B11" s="19">
        <v>1</v>
      </c>
      <c r="C11" s="19" t="s">
        <v>0</v>
      </c>
      <c r="D11" s="55" t="s">
        <v>13</v>
      </c>
      <c r="E11" s="56"/>
      <c r="F11" s="56"/>
      <c r="G11" s="56"/>
      <c r="H11" s="56"/>
      <c r="I11" s="56"/>
      <c r="J11" s="56"/>
      <c r="K11" s="56"/>
      <c r="L11" s="56"/>
      <c r="M11" s="57"/>
    </row>
    <row r="12" spans="1:13" x14ac:dyDescent="0.2">
      <c r="B12" s="19">
        <v>1</v>
      </c>
      <c r="C12" s="19" t="s">
        <v>0</v>
      </c>
      <c r="D12" s="55" t="s">
        <v>14</v>
      </c>
      <c r="E12" s="56"/>
      <c r="F12" s="56"/>
      <c r="G12" s="56"/>
      <c r="H12" s="56"/>
      <c r="I12" s="56"/>
      <c r="J12" s="56"/>
      <c r="K12" s="56"/>
      <c r="L12" s="56"/>
      <c r="M12" s="57"/>
    </row>
    <row r="13" spans="1:13" x14ac:dyDescent="0.2">
      <c r="B13" s="19">
        <v>1</v>
      </c>
      <c r="C13" s="19" t="s">
        <v>0</v>
      </c>
      <c r="D13" s="55" t="s">
        <v>15</v>
      </c>
      <c r="E13" s="56"/>
      <c r="F13" s="56"/>
      <c r="G13" s="56"/>
      <c r="H13" s="56"/>
      <c r="I13" s="56"/>
      <c r="J13" s="56"/>
      <c r="K13" s="56"/>
      <c r="L13" s="56"/>
      <c r="M13" s="57"/>
    </row>
    <row r="14" spans="1:13" x14ac:dyDescent="0.2">
      <c r="B14" s="19">
        <v>3</v>
      </c>
      <c r="C14" s="19" t="s">
        <v>0</v>
      </c>
      <c r="D14" s="55" t="s">
        <v>16</v>
      </c>
      <c r="E14" s="56"/>
      <c r="F14" s="56"/>
      <c r="G14" s="56"/>
      <c r="H14" s="56"/>
      <c r="I14" s="56"/>
      <c r="J14" s="56"/>
      <c r="K14" s="56"/>
      <c r="L14" s="56"/>
      <c r="M14" s="57"/>
    </row>
    <row r="15" spans="1:13" x14ac:dyDescent="0.2">
      <c r="B15" s="19">
        <v>1</v>
      </c>
      <c r="C15" s="19" t="s">
        <v>0</v>
      </c>
      <c r="D15" s="55" t="s">
        <v>17</v>
      </c>
      <c r="E15" s="56"/>
      <c r="F15" s="56"/>
      <c r="G15" s="56"/>
      <c r="H15" s="56"/>
      <c r="I15" s="56"/>
      <c r="J15" s="56"/>
      <c r="K15" s="56"/>
      <c r="L15" s="56"/>
      <c r="M15" s="57"/>
    </row>
    <row r="16" spans="1:13" x14ac:dyDescent="0.2">
      <c r="B16" s="19">
        <v>1</v>
      </c>
      <c r="C16" s="19" t="s">
        <v>0</v>
      </c>
      <c r="D16" s="55" t="s">
        <v>30</v>
      </c>
      <c r="E16" s="56"/>
      <c r="F16" s="56"/>
      <c r="G16" s="56"/>
      <c r="H16" s="56"/>
      <c r="I16" s="56"/>
      <c r="J16" s="56"/>
      <c r="K16" s="56"/>
      <c r="L16" s="56"/>
      <c r="M16" s="57"/>
    </row>
    <row r="17" spans="1:13" x14ac:dyDescent="0.2">
      <c r="B17" s="19">
        <v>0.25</v>
      </c>
      <c r="C17" s="19" t="s">
        <v>0</v>
      </c>
      <c r="D17" s="55" t="s">
        <v>20</v>
      </c>
      <c r="E17" s="56"/>
      <c r="F17" s="56"/>
      <c r="G17" s="56"/>
      <c r="H17" s="56"/>
      <c r="I17" s="56"/>
      <c r="J17" s="56"/>
      <c r="K17" s="56"/>
      <c r="L17" s="56"/>
      <c r="M17" s="57"/>
    </row>
    <row r="18" spans="1:13" x14ac:dyDescent="0.2">
      <c r="B18" s="19">
        <v>1</v>
      </c>
      <c r="C18" s="19" t="s">
        <v>0</v>
      </c>
      <c r="D18" s="55" t="s">
        <v>21</v>
      </c>
      <c r="E18" s="56"/>
      <c r="F18" s="56"/>
      <c r="G18" s="56"/>
      <c r="H18" s="56"/>
      <c r="I18" s="56"/>
      <c r="J18" s="56"/>
      <c r="K18" s="56"/>
      <c r="L18" s="56"/>
      <c r="M18" s="57"/>
    </row>
    <row r="19" spans="1:13" x14ac:dyDescent="0.2">
      <c r="B19" s="19">
        <v>1</v>
      </c>
      <c r="C19" s="19" t="s">
        <v>0</v>
      </c>
      <c r="D19" s="55" t="s">
        <v>22</v>
      </c>
      <c r="E19" s="56"/>
      <c r="F19" s="56"/>
      <c r="G19" s="56"/>
      <c r="H19" s="56"/>
      <c r="I19" s="56"/>
      <c r="J19" s="56"/>
      <c r="K19" s="56"/>
      <c r="L19" s="56"/>
      <c r="M19" s="57"/>
    </row>
    <row r="20" spans="1:13" x14ac:dyDescent="0.2">
      <c r="B20" s="19">
        <v>4</v>
      </c>
      <c r="C20" s="19" t="s">
        <v>0</v>
      </c>
      <c r="D20" s="55" t="s">
        <v>37</v>
      </c>
      <c r="E20" s="56"/>
      <c r="F20" s="56"/>
      <c r="G20" s="56"/>
      <c r="H20" s="56"/>
      <c r="I20" s="56"/>
      <c r="J20" s="56"/>
      <c r="K20" s="56"/>
      <c r="L20" s="56"/>
      <c r="M20" s="57"/>
    </row>
    <row r="21" spans="1:13" x14ac:dyDescent="0.2">
      <c r="B21" s="19">
        <v>1</v>
      </c>
      <c r="C21" s="19" t="s">
        <v>0</v>
      </c>
      <c r="D21" s="55" t="s">
        <v>38</v>
      </c>
      <c r="E21" s="56"/>
      <c r="F21" s="56"/>
      <c r="G21" s="56"/>
      <c r="H21" s="56"/>
      <c r="I21" s="56"/>
      <c r="J21" s="56"/>
      <c r="K21" s="56"/>
      <c r="L21" s="56"/>
      <c r="M21" s="57"/>
    </row>
    <row r="22" spans="1:13" x14ac:dyDescent="0.2">
      <c r="B22" s="19">
        <v>0.5</v>
      </c>
      <c r="C22" s="19" t="s">
        <v>0</v>
      </c>
      <c r="D22" s="55" t="s">
        <v>36</v>
      </c>
      <c r="E22" s="56"/>
      <c r="F22" s="56"/>
      <c r="G22" s="56"/>
      <c r="H22" s="56"/>
      <c r="I22" s="56"/>
      <c r="J22" s="56"/>
      <c r="K22" s="56"/>
      <c r="L22" s="56"/>
      <c r="M22" s="57"/>
    </row>
    <row r="23" spans="1:13" x14ac:dyDescent="0.2">
      <c r="B23" s="19">
        <v>24</v>
      </c>
      <c r="C23" s="19" t="s">
        <v>39</v>
      </c>
      <c r="D23" s="55" t="s">
        <v>40</v>
      </c>
      <c r="E23" s="56"/>
      <c r="F23" s="56"/>
      <c r="G23" s="56"/>
      <c r="H23" s="56"/>
      <c r="I23" s="56"/>
      <c r="J23" s="56"/>
      <c r="K23" s="56"/>
      <c r="L23" s="56"/>
      <c r="M23" s="57"/>
    </row>
    <row r="24" spans="1:13" x14ac:dyDescent="0.2">
      <c r="B24" s="19">
        <v>4</v>
      </c>
      <c r="C24" s="19" t="s">
        <v>0</v>
      </c>
      <c r="D24" s="55" t="s">
        <v>32</v>
      </c>
      <c r="E24" s="56"/>
      <c r="F24" s="56"/>
      <c r="G24" s="56"/>
      <c r="H24" s="56"/>
      <c r="I24" s="56"/>
      <c r="J24" s="56"/>
      <c r="K24" s="56"/>
      <c r="L24" s="56"/>
      <c r="M24" s="57"/>
    </row>
    <row r="27" spans="1:13" x14ac:dyDescent="0.2">
      <c r="A27" s="18" t="s">
        <v>7</v>
      </c>
      <c r="B27" s="21" t="s">
        <v>44</v>
      </c>
      <c r="C27" s="1"/>
      <c r="D27" s="1"/>
      <c r="E27" s="1"/>
      <c r="F27" s="1"/>
      <c r="G27" s="1"/>
      <c r="H27" s="1"/>
    </row>
    <row r="29" spans="1:13" x14ac:dyDescent="0.2">
      <c r="B29" s="19">
        <v>12</v>
      </c>
      <c r="C29" s="19" t="s">
        <v>0</v>
      </c>
      <c r="D29" s="55" t="s">
        <v>24</v>
      </c>
      <c r="E29" s="56"/>
      <c r="F29" s="56"/>
      <c r="G29" s="56"/>
      <c r="H29" s="56"/>
      <c r="I29" s="56"/>
      <c r="J29" s="56"/>
      <c r="K29" s="56"/>
      <c r="L29" s="56"/>
      <c r="M29" s="57"/>
    </row>
    <row r="30" spans="1:13" x14ac:dyDescent="0.2">
      <c r="B30" s="19">
        <v>2</v>
      </c>
      <c r="C30" s="19" t="s">
        <v>0</v>
      </c>
      <c r="D30" s="55" t="s">
        <v>25</v>
      </c>
      <c r="E30" s="56"/>
      <c r="F30" s="56"/>
      <c r="G30" s="56"/>
      <c r="H30" s="56"/>
      <c r="I30" s="56"/>
      <c r="J30" s="56"/>
      <c r="K30" s="56"/>
      <c r="L30" s="56"/>
      <c r="M30" s="57"/>
    </row>
    <row r="31" spans="1:13" x14ac:dyDescent="0.2">
      <c r="B31" s="19">
        <v>1</v>
      </c>
      <c r="C31" s="19" t="s">
        <v>0</v>
      </c>
      <c r="D31" s="55" t="s">
        <v>26</v>
      </c>
      <c r="E31" s="56"/>
      <c r="F31" s="56"/>
      <c r="G31" s="56"/>
      <c r="H31" s="56"/>
      <c r="I31" s="56"/>
      <c r="J31" s="56"/>
      <c r="K31" s="56"/>
      <c r="L31" s="56"/>
      <c r="M31" s="57"/>
    </row>
    <row r="32" spans="1:13" x14ac:dyDescent="0.2">
      <c r="B32" s="19">
        <v>1</v>
      </c>
      <c r="C32" s="19" t="s">
        <v>0</v>
      </c>
      <c r="D32" s="55" t="s">
        <v>27</v>
      </c>
      <c r="E32" s="56"/>
      <c r="F32" s="56"/>
      <c r="G32" s="56"/>
      <c r="H32" s="56"/>
      <c r="I32" s="56"/>
      <c r="J32" s="56"/>
      <c r="K32" s="56"/>
      <c r="L32" s="56"/>
      <c r="M32" s="57"/>
    </row>
    <row r="33" spans="2:13" x14ac:dyDescent="0.2">
      <c r="B33" s="19">
        <v>2</v>
      </c>
      <c r="C33" s="19" t="s">
        <v>0</v>
      </c>
      <c r="D33" s="55" t="s">
        <v>28</v>
      </c>
      <c r="E33" s="56"/>
      <c r="F33" s="56"/>
      <c r="G33" s="56"/>
      <c r="H33" s="56"/>
      <c r="I33" s="56"/>
      <c r="J33" s="56"/>
      <c r="K33" s="56"/>
      <c r="L33" s="56"/>
      <c r="M33" s="57"/>
    </row>
    <row r="34" spans="2:13" x14ac:dyDescent="0.2">
      <c r="B34" s="19">
        <v>2</v>
      </c>
      <c r="C34" s="19" t="s">
        <v>0</v>
      </c>
      <c r="D34" s="55" t="s">
        <v>29</v>
      </c>
      <c r="E34" s="56"/>
      <c r="F34" s="56"/>
      <c r="G34" s="56"/>
      <c r="H34" s="56"/>
      <c r="I34" s="56"/>
      <c r="J34" s="56"/>
      <c r="K34" s="56"/>
      <c r="L34" s="56"/>
      <c r="M34" s="57"/>
    </row>
    <row r="35" spans="2:13" x14ac:dyDescent="0.2">
      <c r="B35" s="19">
        <v>12</v>
      </c>
      <c r="C35" s="19" t="s">
        <v>0</v>
      </c>
      <c r="D35" s="55" t="s">
        <v>31</v>
      </c>
      <c r="E35" s="56"/>
      <c r="F35" s="56"/>
      <c r="G35" s="56"/>
      <c r="H35" s="56"/>
      <c r="I35" s="56"/>
      <c r="J35" s="56"/>
      <c r="K35" s="56"/>
      <c r="L35" s="56"/>
      <c r="M35" s="57"/>
    </row>
    <row r="36" spans="2:13" x14ac:dyDescent="0.2">
      <c r="B36" s="19">
        <v>2</v>
      </c>
      <c r="C36" s="19" t="s">
        <v>0</v>
      </c>
      <c r="D36" s="55" t="s">
        <v>34</v>
      </c>
      <c r="E36" s="56"/>
      <c r="F36" s="56"/>
      <c r="G36" s="56"/>
      <c r="H36" s="56"/>
      <c r="I36" s="56"/>
      <c r="J36" s="56"/>
      <c r="K36" s="56"/>
      <c r="L36" s="56"/>
      <c r="M36" s="57"/>
    </row>
    <row r="37" spans="2:13" x14ac:dyDescent="0.2">
      <c r="B37" s="19">
        <v>1</v>
      </c>
      <c r="C37" s="19" t="s">
        <v>0</v>
      </c>
      <c r="D37" s="55" t="s">
        <v>35</v>
      </c>
      <c r="E37" s="56"/>
      <c r="F37" s="56"/>
      <c r="G37" s="56"/>
      <c r="H37" s="56"/>
      <c r="I37" s="56"/>
      <c r="J37" s="56"/>
      <c r="K37" s="56"/>
      <c r="L37" s="56"/>
      <c r="M37" s="57"/>
    </row>
  </sheetData>
  <mergeCells count="28">
    <mergeCell ref="D37:M37"/>
    <mergeCell ref="D24:M24"/>
    <mergeCell ref="D19:M19"/>
    <mergeCell ref="D20:M20"/>
    <mergeCell ref="D21:M21"/>
    <mergeCell ref="D22:M22"/>
    <mergeCell ref="D23:M23"/>
    <mergeCell ref="D29:M29"/>
    <mergeCell ref="D30:M30"/>
    <mergeCell ref="D31:M31"/>
    <mergeCell ref="D32:M32"/>
    <mergeCell ref="D33:M33"/>
    <mergeCell ref="D34:M34"/>
    <mergeCell ref="D35:M35"/>
    <mergeCell ref="D36:M36"/>
    <mergeCell ref="D6:M6"/>
    <mergeCell ref="D7:M7"/>
    <mergeCell ref="D8:M8"/>
    <mergeCell ref="D9:M9"/>
    <mergeCell ref="D10:M10"/>
    <mergeCell ref="D16:M16"/>
    <mergeCell ref="D17:M17"/>
    <mergeCell ref="D18:M18"/>
    <mergeCell ref="D11:M11"/>
    <mergeCell ref="D12:M12"/>
    <mergeCell ref="D13:M13"/>
    <mergeCell ref="D14:M14"/>
    <mergeCell ref="D15:M15"/>
  </mergeCells>
  <pageMargins left="0.11811023622047245" right="0.11811023622047245" top="0.78740157480314965" bottom="0.78740157480314965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I36" sqref="I36"/>
    </sheetView>
  </sheetViews>
  <sheetFormatPr defaultRowHeight="12.75" x14ac:dyDescent="0.2"/>
  <cols>
    <col min="1" max="1" width="4.7109375" customWidth="1"/>
    <col min="2" max="2" width="12.7109375" customWidth="1"/>
    <col min="13" max="13" width="20.42578125" bestFit="1" customWidth="1"/>
    <col min="14" max="14" width="19" bestFit="1" customWidth="1"/>
    <col min="15" max="15" width="23.42578125" bestFit="1" customWidth="1"/>
    <col min="16" max="16" width="12.28515625" bestFit="1" customWidth="1"/>
  </cols>
  <sheetData>
    <row r="1" spans="1:15" x14ac:dyDescent="0.2">
      <c r="B1" s="1" t="s">
        <v>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3.5" thickBot="1" x14ac:dyDescent="0.25"/>
    <row r="3" spans="1:15" ht="13.5" thickBot="1" x14ac:dyDescent="0.25">
      <c r="A3" s="63" t="s">
        <v>55</v>
      </c>
      <c r="B3" s="65"/>
      <c r="C3" s="63" t="s">
        <v>56</v>
      </c>
      <c r="D3" s="64"/>
      <c r="E3" s="64"/>
      <c r="F3" s="64"/>
      <c r="G3" s="64"/>
      <c r="H3" s="64"/>
      <c r="I3" s="64"/>
      <c r="J3" s="64"/>
      <c r="K3" s="64"/>
      <c r="L3" s="65"/>
      <c r="M3" s="53" t="s">
        <v>58</v>
      </c>
      <c r="N3" s="9" t="s">
        <v>2</v>
      </c>
      <c r="O3" s="9" t="s">
        <v>3</v>
      </c>
    </row>
    <row r="4" spans="1:15" x14ac:dyDescent="0.2">
      <c r="A4" s="50">
        <v>1</v>
      </c>
      <c r="B4" s="51" t="s">
        <v>0</v>
      </c>
      <c r="C4" s="66" t="s">
        <v>10</v>
      </c>
      <c r="D4" s="66"/>
      <c r="E4" s="66"/>
      <c r="F4" s="66"/>
      <c r="G4" s="66"/>
      <c r="H4" s="66"/>
      <c r="I4" s="66"/>
      <c r="J4" s="66"/>
      <c r="K4" s="66"/>
      <c r="L4" s="67"/>
      <c r="M4" s="52"/>
      <c r="N4" s="2">
        <f t="shared" ref="N4:N20" si="0">SUM(M4*A4)</f>
        <v>0</v>
      </c>
      <c r="O4" s="2">
        <f t="shared" ref="O4:O20" si="1">SUM(N4*1.21)</f>
        <v>0</v>
      </c>
    </row>
    <row r="5" spans="1:15" x14ac:dyDescent="0.2">
      <c r="A5" s="32">
        <v>1</v>
      </c>
      <c r="B5" s="28" t="s">
        <v>0</v>
      </c>
      <c r="C5" s="68" t="s">
        <v>11</v>
      </c>
      <c r="D5" s="68"/>
      <c r="E5" s="68"/>
      <c r="F5" s="68"/>
      <c r="G5" s="68"/>
      <c r="H5" s="68"/>
      <c r="I5" s="68"/>
      <c r="J5" s="68"/>
      <c r="K5" s="68"/>
      <c r="L5" s="69"/>
      <c r="M5" s="34"/>
      <c r="N5" s="35">
        <f t="shared" si="0"/>
        <v>0</v>
      </c>
      <c r="O5" s="35">
        <f t="shared" si="1"/>
        <v>0</v>
      </c>
    </row>
    <row r="6" spans="1:15" x14ac:dyDescent="0.2">
      <c r="A6" s="32">
        <v>1</v>
      </c>
      <c r="B6" s="28" t="s">
        <v>0</v>
      </c>
      <c r="C6" s="56" t="s">
        <v>12</v>
      </c>
      <c r="D6" s="56"/>
      <c r="E6" s="56"/>
      <c r="F6" s="56"/>
      <c r="G6" s="56"/>
      <c r="H6" s="56"/>
      <c r="I6" s="56"/>
      <c r="J6" s="56"/>
      <c r="K6" s="56"/>
      <c r="L6" s="57"/>
      <c r="M6" s="34"/>
      <c r="N6" s="35">
        <f t="shared" si="0"/>
        <v>0</v>
      </c>
      <c r="O6" s="35">
        <f t="shared" si="1"/>
        <v>0</v>
      </c>
    </row>
    <row r="7" spans="1:15" x14ac:dyDescent="0.2">
      <c r="A7" s="32">
        <v>1</v>
      </c>
      <c r="B7" s="28" t="s">
        <v>0</v>
      </c>
      <c r="C7" s="56" t="s">
        <v>18</v>
      </c>
      <c r="D7" s="56"/>
      <c r="E7" s="56"/>
      <c r="F7" s="56"/>
      <c r="G7" s="56"/>
      <c r="H7" s="56"/>
      <c r="I7" s="56"/>
      <c r="J7" s="56"/>
      <c r="K7" s="56"/>
      <c r="L7" s="57"/>
      <c r="M7" s="34"/>
      <c r="N7" s="35">
        <f t="shared" si="0"/>
        <v>0</v>
      </c>
      <c r="O7" s="35">
        <f t="shared" si="1"/>
        <v>0</v>
      </c>
    </row>
    <row r="8" spans="1:15" x14ac:dyDescent="0.2">
      <c r="A8" s="32">
        <v>1</v>
      </c>
      <c r="B8" s="28" t="s">
        <v>0</v>
      </c>
      <c r="C8" s="27" t="s">
        <v>19</v>
      </c>
      <c r="D8" s="22"/>
      <c r="E8" s="22"/>
      <c r="F8" s="22"/>
      <c r="G8" s="22"/>
      <c r="H8" s="22"/>
      <c r="I8" s="22"/>
      <c r="J8" s="22"/>
      <c r="K8" s="22"/>
      <c r="L8" s="23"/>
      <c r="M8" s="34"/>
      <c r="N8" s="35">
        <f t="shared" si="0"/>
        <v>0</v>
      </c>
      <c r="O8" s="35">
        <f t="shared" si="1"/>
        <v>0</v>
      </c>
    </row>
    <row r="9" spans="1:15" x14ac:dyDescent="0.2">
      <c r="A9" s="32">
        <v>1</v>
      </c>
      <c r="B9" s="28" t="s">
        <v>0</v>
      </c>
      <c r="C9" s="56" t="s">
        <v>13</v>
      </c>
      <c r="D9" s="56"/>
      <c r="E9" s="56"/>
      <c r="F9" s="56"/>
      <c r="G9" s="56"/>
      <c r="H9" s="56"/>
      <c r="I9" s="56"/>
      <c r="J9" s="56"/>
      <c r="K9" s="56"/>
      <c r="L9" s="57"/>
      <c r="M9" s="34"/>
      <c r="N9" s="35">
        <f t="shared" si="0"/>
        <v>0</v>
      </c>
      <c r="O9" s="35">
        <f t="shared" si="1"/>
        <v>0</v>
      </c>
    </row>
    <row r="10" spans="1:15" x14ac:dyDescent="0.2">
      <c r="A10" s="32">
        <v>1</v>
      </c>
      <c r="B10" s="28" t="s">
        <v>0</v>
      </c>
      <c r="C10" s="56" t="s">
        <v>14</v>
      </c>
      <c r="D10" s="56"/>
      <c r="E10" s="56"/>
      <c r="F10" s="56"/>
      <c r="G10" s="56"/>
      <c r="H10" s="56"/>
      <c r="I10" s="56"/>
      <c r="J10" s="56"/>
      <c r="K10" s="56"/>
      <c r="L10" s="57"/>
      <c r="M10" s="34"/>
      <c r="N10" s="35">
        <f t="shared" si="0"/>
        <v>0</v>
      </c>
      <c r="O10" s="35">
        <f t="shared" si="1"/>
        <v>0</v>
      </c>
    </row>
    <row r="11" spans="1:15" x14ac:dyDescent="0.2">
      <c r="A11" s="32">
        <v>1</v>
      </c>
      <c r="B11" s="28" t="s">
        <v>0</v>
      </c>
      <c r="C11" s="56" t="s">
        <v>15</v>
      </c>
      <c r="D11" s="56"/>
      <c r="E11" s="56"/>
      <c r="F11" s="56"/>
      <c r="G11" s="56"/>
      <c r="H11" s="56"/>
      <c r="I11" s="56"/>
      <c r="J11" s="56"/>
      <c r="K11" s="56"/>
      <c r="L11" s="57"/>
      <c r="M11" s="34"/>
      <c r="N11" s="35">
        <f t="shared" si="0"/>
        <v>0</v>
      </c>
      <c r="O11" s="35">
        <f t="shared" si="1"/>
        <v>0</v>
      </c>
    </row>
    <row r="12" spans="1:15" x14ac:dyDescent="0.2">
      <c r="A12" s="32">
        <v>3</v>
      </c>
      <c r="B12" s="28" t="s">
        <v>0</v>
      </c>
      <c r="C12" s="56" t="s">
        <v>16</v>
      </c>
      <c r="D12" s="56"/>
      <c r="E12" s="56"/>
      <c r="F12" s="56"/>
      <c r="G12" s="56"/>
      <c r="H12" s="56"/>
      <c r="I12" s="56"/>
      <c r="J12" s="56"/>
      <c r="K12" s="56"/>
      <c r="L12" s="57"/>
      <c r="M12" s="34"/>
      <c r="N12" s="35">
        <f t="shared" si="0"/>
        <v>0</v>
      </c>
      <c r="O12" s="35">
        <f t="shared" si="1"/>
        <v>0</v>
      </c>
    </row>
    <row r="13" spans="1:15" x14ac:dyDescent="0.2">
      <c r="A13" s="32">
        <v>1</v>
      </c>
      <c r="B13" s="28" t="s">
        <v>0</v>
      </c>
      <c r="C13" s="56" t="s">
        <v>17</v>
      </c>
      <c r="D13" s="56"/>
      <c r="E13" s="56"/>
      <c r="F13" s="56"/>
      <c r="G13" s="56"/>
      <c r="H13" s="56"/>
      <c r="I13" s="56"/>
      <c r="J13" s="56"/>
      <c r="K13" s="56"/>
      <c r="L13" s="57"/>
      <c r="M13" s="34"/>
      <c r="N13" s="35">
        <f t="shared" si="0"/>
        <v>0</v>
      </c>
      <c r="O13" s="35">
        <f t="shared" si="1"/>
        <v>0</v>
      </c>
    </row>
    <row r="14" spans="1:15" x14ac:dyDescent="0.2">
      <c r="A14" s="32">
        <v>1</v>
      </c>
      <c r="B14" s="28" t="s">
        <v>0</v>
      </c>
      <c r="C14" s="27" t="s">
        <v>30</v>
      </c>
      <c r="D14" s="22"/>
      <c r="E14" s="22"/>
      <c r="F14" s="22"/>
      <c r="G14" s="22"/>
      <c r="H14" s="22"/>
      <c r="I14" s="22"/>
      <c r="J14" s="22"/>
      <c r="K14" s="22"/>
      <c r="L14" s="23"/>
      <c r="M14" s="34"/>
      <c r="N14" s="35">
        <f t="shared" si="0"/>
        <v>0</v>
      </c>
      <c r="O14" s="35">
        <f t="shared" si="1"/>
        <v>0</v>
      </c>
    </row>
    <row r="15" spans="1:15" x14ac:dyDescent="0.2">
      <c r="A15" s="32">
        <v>0.25</v>
      </c>
      <c r="B15" s="28" t="s">
        <v>0</v>
      </c>
      <c r="C15" s="27" t="s">
        <v>20</v>
      </c>
      <c r="D15" s="22"/>
      <c r="E15" s="22"/>
      <c r="F15" s="22"/>
      <c r="G15" s="22"/>
      <c r="H15" s="22"/>
      <c r="I15" s="22"/>
      <c r="J15" s="22"/>
      <c r="K15" s="22"/>
      <c r="L15" s="23"/>
      <c r="M15" s="34"/>
      <c r="N15" s="35">
        <f t="shared" si="0"/>
        <v>0</v>
      </c>
      <c r="O15" s="35">
        <f t="shared" si="1"/>
        <v>0</v>
      </c>
    </row>
    <row r="16" spans="1:15" x14ac:dyDescent="0.2">
      <c r="A16" s="32">
        <v>1</v>
      </c>
      <c r="B16" s="28" t="s">
        <v>0</v>
      </c>
      <c r="C16" s="27" t="s">
        <v>21</v>
      </c>
      <c r="D16" s="22"/>
      <c r="E16" s="22"/>
      <c r="F16" s="22"/>
      <c r="G16" s="22"/>
      <c r="H16" s="22"/>
      <c r="I16" s="22"/>
      <c r="J16" s="22"/>
      <c r="K16" s="22"/>
      <c r="L16" s="23"/>
      <c r="M16" s="34"/>
      <c r="N16" s="35">
        <f t="shared" si="0"/>
        <v>0</v>
      </c>
      <c r="O16" s="35">
        <f t="shared" si="1"/>
        <v>0</v>
      </c>
    </row>
    <row r="17" spans="1:15" x14ac:dyDescent="0.2">
      <c r="A17" s="32">
        <v>1</v>
      </c>
      <c r="B17" s="28" t="s">
        <v>0</v>
      </c>
      <c r="C17" s="56" t="s">
        <v>45</v>
      </c>
      <c r="D17" s="56"/>
      <c r="E17" s="56"/>
      <c r="F17" s="56"/>
      <c r="G17" s="56"/>
      <c r="H17" s="56"/>
      <c r="I17" s="56"/>
      <c r="J17" s="56"/>
      <c r="K17" s="56"/>
      <c r="L17" s="57"/>
      <c r="M17" s="34"/>
      <c r="N17" s="35">
        <f t="shared" si="0"/>
        <v>0</v>
      </c>
      <c r="O17" s="35">
        <f t="shared" si="1"/>
        <v>0</v>
      </c>
    </row>
    <row r="18" spans="1:15" x14ac:dyDescent="0.2">
      <c r="A18" s="32">
        <v>4</v>
      </c>
      <c r="B18" s="28" t="s">
        <v>0</v>
      </c>
      <c r="C18" s="56" t="s">
        <v>37</v>
      </c>
      <c r="D18" s="56"/>
      <c r="E18" s="56"/>
      <c r="F18" s="56"/>
      <c r="G18" s="56"/>
      <c r="H18" s="56"/>
      <c r="I18" s="56"/>
      <c r="J18" s="56"/>
      <c r="K18" s="56"/>
      <c r="L18" s="57"/>
      <c r="M18" s="34"/>
      <c r="N18" s="35">
        <f t="shared" si="0"/>
        <v>0</v>
      </c>
      <c r="O18" s="35">
        <f t="shared" si="1"/>
        <v>0</v>
      </c>
    </row>
    <row r="19" spans="1:15" x14ac:dyDescent="0.2">
      <c r="A19" s="32">
        <v>1</v>
      </c>
      <c r="B19" s="28" t="s">
        <v>0</v>
      </c>
      <c r="C19" s="27" t="s">
        <v>38</v>
      </c>
      <c r="D19" s="22"/>
      <c r="E19" s="22"/>
      <c r="F19" s="22"/>
      <c r="G19" s="22"/>
      <c r="H19" s="22"/>
      <c r="I19" s="22"/>
      <c r="J19" s="22"/>
      <c r="K19" s="22"/>
      <c r="L19" s="23"/>
      <c r="M19" s="34"/>
      <c r="N19" s="35">
        <f t="shared" si="0"/>
        <v>0</v>
      </c>
      <c r="O19" s="35">
        <f t="shared" si="1"/>
        <v>0</v>
      </c>
    </row>
    <row r="20" spans="1:15" x14ac:dyDescent="0.2">
      <c r="A20" s="32">
        <v>0.5</v>
      </c>
      <c r="B20" s="28" t="s">
        <v>0</v>
      </c>
      <c r="C20" s="27" t="s">
        <v>36</v>
      </c>
      <c r="D20" s="22"/>
      <c r="E20" s="22"/>
      <c r="F20" s="22"/>
      <c r="G20" s="22"/>
      <c r="H20" s="22"/>
      <c r="I20" s="22"/>
      <c r="J20" s="22"/>
      <c r="K20" s="22"/>
      <c r="L20" s="23"/>
      <c r="M20" s="34"/>
      <c r="N20" s="35">
        <f t="shared" si="0"/>
        <v>0</v>
      </c>
      <c r="O20" s="35">
        <f t="shared" si="1"/>
        <v>0</v>
      </c>
    </row>
    <row r="21" spans="1:15" x14ac:dyDescent="0.2">
      <c r="A21" s="32">
        <v>45</v>
      </c>
      <c r="B21" s="28" t="s">
        <v>39</v>
      </c>
      <c r="C21" s="27" t="s">
        <v>40</v>
      </c>
      <c r="D21" s="22"/>
      <c r="E21" s="22"/>
      <c r="F21" s="22"/>
      <c r="G21" s="22"/>
      <c r="H21" s="22"/>
      <c r="I21" s="22"/>
      <c r="J21" s="22"/>
      <c r="K21" s="22"/>
      <c r="L21" s="23"/>
      <c r="M21" s="34"/>
      <c r="N21" s="35">
        <f t="shared" ref="N21:N23" si="2">SUM(M21*A21)</f>
        <v>0</v>
      </c>
      <c r="O21" s="35">
        <f t="shared" ref="O21:O23" si="3">SUM(N21*1.21)</f>
        <v>0</v>
      </c>
    </row>
    <row r="22" spans="1:15" x14ac:dyDescent="0.2">
      <c r="A22" s="32">
        <v>15</v>
      </c>
      <c r="B22" s="28" t="s">
        <v>39</v>
      </c>
      <c r="C22" s="61" t="s">
        <v>32</v>
      </c>
      <c r="D22" s="62"/>
      <c r="E22" s="62"/>
      <c r="F22" s="62"/>
      <c r="G22" s="62"/>
      <c r="H22" s="62"/>
      <c r="I22" s="62"/>
      <c r="J22" s="62"/>
      <c r="K22" s="62"/>
      <c r="L22" s="62"/>
      <c r="M22" s="34"/>
      <c r="N22" s="35">
        <f t="shared" si="2"/>
        <v>0</v>
      </c>
      <c r="O22" s="35">
        <f t="shared" si="3"/>
        <v>0</v>
      </c>
    </row>
    <row r="23" spans="1:15" ht="20.25" x14ac:dyDescent="0.3">
      <c r="A23" s="49">
        <v>1</v>
      </c>
      <c r="B23" s="48" t="s">
        <v>57</v>
      </c>
      <c r="C23" s="75" t="s">
        <v>47</v>
      </c>
      <c r="D23" s="74"/>
      <c r="E23" s="76" t="s">
        <v>52</v>
      </c>
      <c r="F23" s="76"/>
      <c r="G23" s="76"/>
      <c r="H23" s="76"/>
      <c r="I23" s="76"/>
      <c r="J23" s="76"/>
      <c r="K23" s="76"/>
      <c r="L23" s="77"/>
      <c r="M23" s="36">
        <v>40000</v>
      </c>
      <c r="N23" s="35">
        <f t="shared" si="2"/>
        <v>40000</v>
      </c>
      <c r="O23" s="35">
        <f t="shared" si="3"/>
        <v>48400</v>
      </c>
    </row>
    <row r="25" spans="1:15" ht="20.25" x14ac:dyDescent="0.3">
      <c r="A25" s="33" t="s">
        <v>50</v>
      </c>
      <c r="B25" t="s">
        <v>48</v>
      </c>
    </row>
    <row r="26" spans="1:15" x14ac:dyDescent="0.2">
      <c r="B26" s="19" t="s">
        <v>1</v>
      </c>
      <c r="C26" s="60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35">
        <f>SUM(N4:N23)</f>
        <v>40000</v>
      </c>
      <c r="O26" s="35">
        <f>SUM(O4:O23)</f>
        <v>48400</v>
      </c>
    </row>
    <row r="27" spans="1:15" s="30" customFormat="1" x14ac:dyDescent="0.2">
      <c r="N27" s="37"/>
      <c r="O27" s="37"/>
    </row>
    <row r="28" spans="1:15" ht="15.75" x14ac:dyDescent="0.25">
      <c r="B28" s="31" t="s">
        <v>49</v>
      </c>
      <c r="C28" s="19"/>
      <c r="D28" s="60"/>
      <c r="E28" s="58"/>
      <c r="F28" s="58"/>
      <c r="G28" s="58"/>
      <c r="H28" s="58"/>
      <c r="I28" s="58"/>
      <c r="J28" s="58"/>
      <c r="K28" s="58"/>
      <c r="L28" s="58"/>
      <c r="M28" s="59"/>
      <c r="N28" s="44">
        <f>SUM(N26*4)</f>
        <v>160000</v>
      </c>
      <c r="O28" s="43">
        <f>SUM(O26*4)</f>
        <v>193600</v>
      </c>
    </row>
    <row r="29" spans="1:15" s="30" customFormat="1" x14ac:dyDescent="0.2">
      <c r="N29" s="38"/>
      <c r="O29" s="39"/>
    </row>
    <row r="30" spans="1:15" x14ac:dyDescent="0.2">
      <c r="B30" s="29" t="s">
        <v>51</v>
      </c>
      <c r="C30" s="29"/>
      <c r="D30" s="29"/>
    </row>
  </sheetData>
  <mergeCells count="17">
    <mergeCell ref="C3:L3"/>
    <mergeCell ref="A3:B3"/>
    <mergeCell ref="C4:L4"/>
    <mergeCell ref="C5:L5"/>
    <mergeCell ref="C7:L7"/>
    <mergeCell ref="C6:L6"/>
    <mergeCell ref="C18:L18"/>
    <mergeCell ref="E23:L23"/>
    <mergeCell ref="D28:M28"/>
    <mergeCell ref="C26:M26"/>
    <mergeCell ref="C22:L22"/>
    <mergeCell ref="C9:L9"/>
    <mergeCell ref="C10:L10"/>
    <mergeCell ref="C11:L11"/>
    <mergeCell ref="C17:L17"/>
    <mergeCell ref="C12:L12"/>
    <mergeCell ref="C13:L1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N28" sqref="N28"/>
    </sheetView>
  </sheetViews>
  <sheetFormatPr defaultRowHeight="12.75" x14ac:dyDescent="0.2"/>
  <cols>
    <col min="1" max="1" width="4.7109375" customWidth="1"/>
    <col min="2" max="2" width="12.7109375" customWidth="1"/>
    <col min="13" max="13" width="20.42578125" bestFit="1" customWidth="1"/>
    <col min="14" max="14" width="19" bestFit="1" customWidth="1"/>
    <col min="15" max="15" width="23.42578125" bestFit="1" customWidth="1"/>
    <col min="16" max="16" width="12.28515625" bestFit="1" customWidth="1"/>
  </cols>
  <sheetData>
    <row r="1" spans="1:15" x14ac:dyDescent="0.2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5" thickBot="1" x14ac:dyDescent="0.25"/>
    <row r="3" spans="1:15" ht="13.5" thickBot="1" x14ac:dyDescent="0.25">
      <c r="A3" s="70" t="s">
        <v>55</v>
      </c>
      <c r="B3" s="71"/>
      <c r="C3" s="70" t="s">
        <v>56</v>
      </c>
      <c r="D3" s="72"/>
      <c r="E3" s="72"/>
      <c r="F3" s="72"/>
      <c r="G3" s="72"/>
      <c r="H3" s="72"/>
      <c r="I3" s="72"/>
      <c r="J3" s="72"/>
      <c r="K3" s="72"/>
      <c r="L3" s="71"/>
      <c r="M3" s="53" t="s">
        <v>58</v>
      </c>
      <c r="N3" s="9" t="s">
        <v>2</v>
      </c>
      <c r="O3" s="9" t="s">
        <v>3</v>
      </c>
    </row>
    <row r="4" spans="1:15" x14ac:dyDescent="0.2">
      <c r="A4" s="50">
        <v>12</v>
      </c>
      <c r="B4" s="51" t="s">
        <v>0</v>
      </c>
      <c r="C4" s="66" t="s">
        <v>24</v>
      </c>
      <c r="D4" s="66"/>
      <c r="E4" s="66"/>
      <c r="F4" s="66"/>
      <c r="G4" s="66"/>
      <c r="H4" s="66"/>
      <c r="I4" s="66"/>
      <c r="J4" s="66"/>
      <c r="K4" s="66"/>
      <c r="L4" s="66"/>
      <c r="M4" s="52"/>
      <c r="N4" s="2">
        <f>SUM(M4*A4)</f>
        <v>0</v>
      </c>
      <c r="O4" s="2">
        <f t="shared" ref="O4:O13" si="0">SUM(N4*1.21)</f>
        <v>0</v>
      </c>
    </row>
    <row r="5" spans="1:15" x14ac:dyDescent="0.2">
      <c r="A5" s="32">
        <v>2</v>
      </c>
      <c r="B5" s="28" t="s">
        <v>0</v>
      </c>
      <c r="C5" s="68" t="s">
        <v>25</v>
      </c>
      <c r="D5" s="68"/>
      <c r="E5" s="68"/>
      <c r="F5" s="68"/>
      <c r="G5" s="68"/>
      <c r="H5" s="68"/>
      <c r="I5" s="68"/>
      <c r="J5" s="68"/>
      <c r="K5" s="68"/>
      <c r="L5" s="68"/>
      <c r="M5" s="34"/>
      <c r="N5" s="35">
        <f t="shared" ref="N5:N13" si="1">SUM(M5*A5)</f>
        <v>0</v>
      </c>
      <c r="O5" s="35">
        <f t="shared" si="0"/>
        <v>0</v>
      </c>
    </row>
    <row r="6" spans="1:15" x14ac:dyDescent="0.2">
      <c r="A6" s="32">
        <v>2</v>
      </c>
      <c r="B6" s="28" t="s">
        <v>0</v>
      </c>
      <c r="C6" s="56" t="s">
        <v>26</v>
      </c>
      <c r="D6" s="56"/>
      <c r="E6" s="56"/>
      <c r="F6" s="56"/>
      <c r="G6" s="56"/>
      <c r="H6" s="56"/>
      <c r="I6" s="56"/>
      <c r="J6" s="56"/>
      <c r="K6" s="56"/>
      <c r="L6" s="56"/>
      <c r="M6" s="34"/>
      <c r="N6" s="35">
        <f t="shared" si="1"/>
        <v>0</v>
      </c>
      <c r="O6" s="35">
        <f t="shared" si="0"/>
        <v>0</v>
      </c>
    </row>
    <row r="7" spans="1:15" x14ac:dyDescent="0.2">
      <c r="A7" s="32">
        <v>1</v>
      </c>
      <c r="B7" s="28" t="s">
        <v>0</v>
      </c>
      <c r="C7" s="56" t="s">
        <v>27</v>
      </c>
      <c r="D7" s="56"/>
      <c r="E7" s="56"/>
      <c r="F7" s="56"/>
      <c r="G7" s="56"/>
      <c r="H7" s="56"/>
      <c r="I7" s="56"/>
      <c r="J7" s="56"/>
      <c r="K7" s="56"/>
      <c r="L7" s="56"/>
      <c r="M7" s="34"/>
      <c r="N7" s="35">
        <f t="shared" si="1"/>
        <v>0</v>
      </c>
      <c r="O7" s="35">
        <f t="shared" si="0"/>
        <v>0</v>
      </c>
    </row>
    <row r="8" spans="1:15" x14ac:dyDescent="0.2">
      <c r="A8" s="32">
        <v>2</v>
      </c>
      <c r="B8" s="28" t="s">
        <v>0</v>
      </c>
      <c r="C8" s="27" t="s">
        <v>28</v>
      </c>
      <c r="D8" s="22"/>
      <c r="E8" s="22"/>
      <c r="F8" s="22"/>
      <c r="G8" s="22"/>
      <c r="H8" s="22"/>
      <c r="I8" s="22"/>
      <c r="J8" s="22"/>
      <c r="K8" s="22"/>
      <c r="L8" s="26"/>
      <c r="M8" s="34"/>
      <c r="N8" s="35">
        <f t="shared" si="1"/>
        <v>0</v>
      </c>
      <c r="O8" s="35">
        <f t="shared" si="0"/>
        <v>0</v>
      </c>
    </row>
    <row r="9" spans="1:15" x14ac:dyDescent="0.2">
      <c r="A9" s="32">
        <v>2</v>
      </c>
      <c r="B9" s="28" t="s">
        <v>0</v>
      </c>
      <c r="C9" s="56" t="s">
        <v>29</v>
      </c>
      <c r="D9" s="56"/>
      <c r="E9" s="56"/>
      <c r="F9" s="56"/>
      <c r="G9" s="56"/>
      <c r="H9" s="56"/>
      <c r="I9" s="56"/>
      <c r="J9" s="56"/>
      <c r="K9" s="56"/>
      <c r="L9" s="56"/>
      <c r="M9" s="34"/>
      <c r="N9" s="35">
        <f t="shared" si="1"/>
        <v>0</v>
      </c>
      <c r="O9" s="35">
        <f t="shared" si="0"/>
        <v>0</v>
      </c>
    </row>
    <row r="10" spans="1:15" x14ac:dyDescent="0.2">
      <c r="A10" s="32">
        <v>12</v>
      </c>
      <c r="B10" s="28" t="s">
        <v>0</v>
      </c>
      <c r="C10" s="56" t="s">
        <v>31</v>
      </c>
      <c r="D10" s="56"/>
      <c r="E10" s="56"/>
      <c r="F10" s="56"/>
      <c r="G10" s="56"/>
      <c r="H10" s="56"/>
      <c r="I10" s="56"/>
      <c r="J10" s="56"/>
      <c r="K10" s="56"/>
      <c r="L10" s="56"/>
      <c r="M10" s="34"/>
      <c r="N10" s="35">
        <f t="shared" si="1"/>
        <v>0</v>
      </c>
      <c r="O10" s="35">
        <f t="shared" si="0"/>
        <v>0</v>
      </c>
    </row>
    <row r="11" spans="1:15" x14ac:dyDescent="0.2">
      <c r="A11" s="32">
        <v>20</v>
      </c>
      <c r="B11" s="28" t="s">
        <v>39</v>
      </c>
      <c r="C11" s="56" t="s">
        <v>34</v>
      </c>
      <c r="D11" s="56"/>
      <c r="E11" s="56"/>
      <c r="F11" s="56"/>
      <c r="G11" s="56"/>
      <c r="H11" s="56"/>
      <c r="I11" s="56"/>
      <c r="J11" s="56"/>
      <c r="K11" s="56"/>
      <c r="L11" s="56"/>
      <c r="M11" s="34"/>
      <c r="N11" s="35">
        <f t="shared" si="1"/>
        <v>0</v>
      </c>
      <c r="O11" s="35">
        <f t="shared" si="0"/>
        <v>0</v>
      </c>
    </row>
    <row r="12" spans="1:15" x14ac:dyDescent="0.2">
      <c r="A12" s="32">
        <v>10</v>
      </c>
      <c r="B12" s="54" t="s">
        <v>39</v>
      </c>
      <c r="C12" s="61" t="s">
        <v>35</v>
      </c>
      <c r="D12" s="62"/>
      <c r="E12" s="62"/>
      <c r="F12" s="62"/>
      <c r="G12" s="62"/>
      <c r="H12" s="62"/>
      <c r="I12" s="62"/>
      <c r="J12" s="62"/>
      <c r="K12" s="62"/>
      <c r="L12" s="73"/>
      <c r="M12" s="34"/>
      <c r="N12" s="35">
        <f t="shared" si="1"/>
        <v>0</v>
      </c>
      <c r="O12" s="35">
        <f t="shared" si="0"/>
        <v>0</v>
      </c>
    </row>
    <row r="13" spans="1:15" ht="20.25" x14ac:dyDescent="0.3">
      <c r="A13" s="49">
        <v>1</v>
      </c>
      <c r="B13" s="48" t="s">
        <v>57</v>
      </c>
      <c r="C13" s="74" t="s">
        <v>46</v>
      </c>
      <c r="D13" s="74"/>
      <c r="E13" s="74" t="s">
        <v>52</v>
      </c>
      <c r="F13" s="74"/>
      <c r="G13" s="74"/>
      <c r="H13" s="74"/>
      <c r="I13" s="74"/>
      <c r="J13" s="74"/>
      <c r="K13" s="74"/>
      <c r="L13" s="74"/>
      <c r="M13" s="35">
        <v>30000</v>
      </c>
      <c r="N13" s="35">
        <f t="shared" si="1"/>
        <v>30000</v>
      </c>
      <c r="O13" s="35">
        <f t="shared" si="0"/>
        <v>36300</v>
      </c>
    </row>
    <row r="14" spans="1:15" x14ac:dyDescent="0.2">
      <c r="A14" s="25"/>
      <c r="B14" s="24"/>
    </row>
    <row r="15" spans="1:15" ht="20.25" x14ac:dyDescent="0.3">
      <c r="A15" s="33" t="s">
        <v>50</v>
      </c>
      <c r="B15" t="s">
        <v>33</v>
      </c>
    </row>
    <row r="16" spans="1:15" x14ac:dyDescent="0.2">
      <c r="B16" s="19" t="s">
        <v>1</v>
      </c>
      <c r="C16" s="60"/>
      <c r="D16" s="58"/>
      <c r="E16" s="58"/>
      <c r="F16" s="58"/>
      <c r="G16" s="58"/>
      <c r="H16" s="58"/>
      <c r="I16" s="58"/>
      <c r="J16" s="58"/>
      <c r="K16" s="58"/>
      <c r="L16" s="58"/>
      <c r="M16" s="59"/>
      <c r="N16" s="35">
        <f>SUM(N4:N13)</f>
        <v>30000</v>
      </c>
      <c r="O16" s="35">
        <f>SUM(O4:O13)</f>
        <v>36300</v>
      </c>
    </row>
    <row r="17" spans="2:15" s="30" customFormat="1" x14ac:dyDescent="0.2">
      <c r="N17" s="37"/>
      <c r="O17" s="37"/>
    </row>
    <row r="18" spans="2:15" ht="15.75" x14ac:dyDescent="0.25">
      <c r="B18" s="45" t="s">
        <v>49</v>
      </c>
      <c r="C18" s="45"/>
      <c r="D18" s="60"/>
      <c r="E18" s="58"/>
      <c r="F18" s="58"/>
      <c r="G18" s="58"/>
      <c r="H18" s="58"/>
      <c r="I18" s="58"/>
      <c r="J18" s="58"/>
      <c r="K18" s="58"/>
      <c r="L18" s="58"/>
      <c r="M18" s="59"/>
      <c r="N18" s="44">
        <f>SUM(N16*4)</f>
        <v>120000</v>
      </c>
      <c r="O18" s="35">
        <f>SUM(O16*4)</f>
        <v>145200</v>
      </c>
    </row>
    <row r="19" spans="2:15" x14ac:dyDescent="0.2">
      <c r="C19" s="46"/>
      <c r="D19" s="46"/>
      <c r="N19" s="42"/>
      <c r="O19" s="42"/>
    </row>
    <row r="20" spans="2:15" x14ac:dyDescent="0.2">
      <c r="B20" s="29" t="s">
        <v>51</v>
      </c>
      <c r="C20" s="29"/>
      <c r="D20" s="29"/>
    </row>
  </sheetData>
  <mergeCells count="12">
    <mergeCell ref="A3:B3"/>
    <mergeCell ref="C3:L3"/>
    <mergeCell ref="D18:M18"/>
    <mergeCell ref="C16:M16"/>
    <mergeCell ref="C11:L11"/>
    <mergeCell ref="C12:L12"/>
    <mergeCell ref="C4:L4"/>
    <mergeCell ref="C5:L5"/>
    <mergeCell ref="C10:L10"/>
    <mergeCell ref="C6:L6"/>
    <mergeCell ref="C7:L7"/>
    <mergeCell ref="C9:L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"/>
  <sheetViews>
    <sheetView workbookViewId="0">
      <selection activeCell="G15" sqref="G15"/>
    </sheetView>
  </sheetViews>
  <sheetFormatPr defaultRowHeight="12.75" x14ac:dyDescent="0.2"/>
  <cols>
    <col min="1" max="1" width="30.42578125" bestFit="1" customWidth="1"/>
    <col min="2" max="2" width="21" bestFit="1" customWidth="1"/>
    <col min="3" max="3" width="31.85546875" bestFit="1" customWidth="1"/>
    <col min="4" max="4" width="26.42578125" bestFit="1" customWidth="1"/>
  </cols>
  <sheetData>
    <row r="1" spans="1:4" ht="13.5" thickBot="1" x14ac:dyDescent="0.25"/>
    <row r="2" spans="1:4" ht="13.5" thickBot="1" x14ac:dyDescent="0.25">
      <c r="A2" s="9"/>
      <c r="B2" s="7" t="s">
        <v>4</v>
      </c>
      <c r="C2" s="5" t="s">
        <v>53</v>
      </c>
      <c r="D2" s="6" t="s">
        <v>54</v>
      </c>
    </row>
    <row r="3" spans="1:4" ht="15" x14ac:dyDescent="0.2">
      <c r="A3" s="10" t="s">
        <v>41</v>
      </c>
      <c r="B3" s="8">
        <f>'Obsluha budovy'!N26</f>
        <v>40000</v>
      </c>
      <c r="C3" s="3">
        <f>'Obsluha budovy'!N28</f>
        <v>160000</v>
      </c>
      <c r="D3" s="4">
        <f>'Obsluha budovy'!O28</f>
        <v>193600</v>
      </c>
    </row>
    <row r="4" spans="1:4" ht="15.75" thickBot="1" x14ac:dyDescent="0.25">
      <c r="A4" s="11" t="s">
        <v>42</v>
      </c>
      <c r="B4" s="13">
        <f>'Obsluha systému'!N16</f>
        <v>30000</v>
      </c>
      <c r="C4" s="14">
        <f>'Obsluha systému'!N18</f>
        <v>120000</v>
      </c>
      <c r="D4" s="15">
        <f>'Obsluha systému'!O18</f>
        <v>145200</v>
      </c>
    </row>
    <row r="5" spans="1:4" ht="18.75" thickBot="1" x14ac:dyDescent="0.3">
      <c r="A5" s="12" t="s">
        <v>5</v>
      </c>
      <c r="B5" s="16">
        <f>SUM(B3:B4)</f>
        <v>70000</v>
      </c>
      <c r="C5" s="47">
        <f>SUM(C3:C4)</f>
        <v>280000</v>
      </c>
      <c r="D5" s="17">
        <f>SUM(D3:D4)</f>
        <v>338800</v>
      </c>
    </row>
    <row r="6" spans="1:4" ht="18" x14ac:dyDescent="0.25">
      <c r="B6" s="40"/>
      <c r="C6" s="41"/>
      <c r="D6" s="40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Soupis činností</vt:lpstr>
      <vt:lpstr>Obsluha budovy</vt:lpstr>
      <vt:lpstr>Obsluha systému</vt:lpstr>
      <vt:lpstr>Výsledná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Gryga</dc:creator>
  <cp:lastModifiedBy>Administrator</cp:lastModifiedBy>
  <cp:lastPrinted>2024-11-07T13:18:14Z</cp:lastPrinted>
  <dcterms:created xsi:type="dcterms:W3CDTF">2023-02-16T05:48:27Z</dcterms:created>
  <dcterms:modified xsi:type="dcterms:W3CDTF">2025-02-13T13:58:55Z</dcterms:modified>
</cp:coreProperties>
</file>