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kodova\Desktop\Liba\2024\ZAKÁZKY\VZMR\Hřbitov Třinec, Folwark Starý - oprava vstupní brány\"/>
    </mc:Choice>
  </mc:AlternateContent>
  <bookViews>
    <workbookView xWindow="0" yWindow="0" windowWidth="28800" windowHeight="14295" firstSheet="1" activeTab="1"/>
  </bookViews>
  <sheets>
    <sheet name="VzorPolozky" sheetId="10" state="hidden" r:id="rId1"/>
    <sheet name="Včetně základ. patek" sheetId="13" r:id="rId2"/>
  </sheets>
  <externalReferences>
    <externalReference r:id="rId3"/>
  </externalReferences>
  <definedNames>
    <definedName name="CenaCelkem">#REF!</definedName>
    <definedName name="CenaCelkemBezDPH">#REF!</definedName>
    <definedName name="cisloobjektu">#REF!</definedName>
    <definedName name="CisloRozpoctu">'[1]Krycí list'!$C$2</definedName>
    <definedName name="cislostavby">'[1]Krycí list'!$A$7</definedName>
    <definedName name="CisloStavebnihoRozpoctu">#REF!</definedName>
    <definedName name="dadresa">#REF!</definedName>
    <definedName name="dmisto">#REF!</definedName>
    <definedName name="DPHSni">#REF!</definedName>
    <definedName name="DPHZakl">#REF!</definedName>
    <definedName name="Mena">#REF!</definedName>
    <definedName name="MistoStavby">#REF!</definedName>
    <definedName name="nazevobjektu">#REF!</definedName>
    <definedName name="NazevRozpoctu">'[1]Krycí list'!$D$2</definedName>
    <definedName name="nazevstavby">'[1]Krycí list'!$C$7</definedName>
    <definedName name="NazevStavebnihoRozpoctu">#REF!</definedName>
    <definedName name="oadresa">#REF!</definedName>
    <definedName name="_xlnm.Print_Area" localSheetId="1">'Včetně základ. patek'!$A$1:$U$24</definedName>
    <definedName name="padresa">#REF!</definedName>
    <definedName name="pdic">#REF!</definedName>
    <definedName name="pico">#REF!</definedName>
    <definedName name="pmisto">#REF!</definedName>
    <definedName name="PocetMJ">#REF!</definedName>
    <definedName name="PoptavkaID">#REF!</definedName>
    <definedName name="pPSC">#REF!</definedName>
    <definedName name="Projektant">#REF!</definedName>
    <definedName name="SazbaDPH1">'[1]Krycí list'!$C$30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#REF!</definedName>
    <definedName name="ZakladDPHSni">#REF!</definedName>
    <definedName name="ZakladDPHZakl">#REF!</definedName>
    <definedName name="ZaObjednatele">#REF!</definedName>
    <definedName name="Zaokrouhleni">#REF!</definedName>
    <definedName name="ZaZhotovitele">#REF!</definedName>
    <definedName name="Zhotovitel">#REF!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10" i="13" l="1"/>
  <c r="AC15" i="13"/>
  <c r="U13" i="13"/>
  <c r="U12" i="13" s="1"/>
  <c r="Q13" i="13"/>
  <c r="O13" i="13"/>
  <c r="O12" i="13" s="1"/>
  <c r="K13" i="13"/>
  <c r="K12" i="13" s="1"/>
  <c r="I13" i="13"/>
  <c r="G13" i="13"/>
  <c r="M13" i="13" s="1"/>
  <c r="M12" i="13" s="1"/>
  <c r="Q12" i="13"/>
  <c r="I12" i="13"/>
  <c r="G12" i="13"/>
  <c r="U11" i="13"/>
  <c r="Q11" i="13"/>
  <c r="O11" i="13"/>
  <c r="K11" i="13"/>
  <c r="I11" i="13"/>
  <c r="G11" i="13"/>
  <c r="M11" i="13" s="1"/>
  <c r="U9" i="13"/>
  <c r="Q9" i="13"/>
  <c r="Q8" i="13" s="1"/>
  <c r="O9" i="13"/>
  <c r="O8" i="13" s="1"/>
  <c r="K9" i="13"/>
  <c r="I9" i="13"/>
  <c r="G9" i="13"/>
  <c r="AD15" i="13" s="1"/>
  <c r="I8" i="13" l="1"/>
  <c r="G8" i="13"/>
  <c r="G15" i="13" s="1"/>
  <c r="K8" i="13"/>
  <c r="U8" i="13"/>
  <c r="M9" i="13"/>
  <c r="M8" i="13" s="1"/>
</calcChain>
</file>

<file path=xl/sharedStrings.xml><?xml version="1.0" encoding="utf-8"?>
<sst xmlns="http://schemas.openxmlformats.org/spreadsheetml/2006/main" count="73" uniqueCount="56">
  <si>
    <t xml:space="preserve">Položkový rozpočet </t>
  </si>
  <si>
    <t>O:</t>
  </si>
  <si>
    <t>R:</t>
  </si>
  <si>
    <t>Celkem</t>
  </si>
  <si>
    <t>Dodávka</t>
  </si>
  <si>
    <t>Montáž</t>
  </si>
  <si>
    <t>Z:</t>
  </si>
  <si>
    <t>3</t>
  </si>
  <si>
    <t>Svislé a kompletní konstrukce</t>
  </si>
  <si>
    <t>767</t>
  </si>
  <si>
    <t>Konstrukce zámečnické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</si>
  <si>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</si>
  <si>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</si>
  <si>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</si>
  <si>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</si>
  <si>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</si>
  <si>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</si>
  <si>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</si>
  <si>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</si>
  <si>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</si>
  <si>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</si>
  <si>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</si>
  <si>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</si>
  <si>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</si>
  <si>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</si>
  <si>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</si>
  <si>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</si>
  <si>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</si>
  <si>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</si>
  <si>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</si>
  <si>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</si>
  <si>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</si>
  <si>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</si>
  <si>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</si>
  <si>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</si>
  <si>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</si>
  <si>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</si>
  <si>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</si>
  <si>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3301.R</t>
  </si>
  <si>
    <t>Stavební práce, přesun bloků a opětovné usazení</t>
  </si>
  <si>
    <t>soubor</t>
  </si>
  <si>
    <t>POL1_0</t>
  </si>
  <si>
    <t>3302.R</t>
  </si>
  <si>
    <t>Opravy sloupů, oprava reliéfu, manipulace s kamenými bloky na dílně</t>
  </si>
  <si>
    <t>76701.R</t>
  </si>
  <si>
    <t>Kompletní oprava vstupní brány s brankami</t>
  </si>
  <si>
    <t/>
  </si>
  <si>
    <t>SUM</t>
  </si>
  <si>
    <t>POPUZIV</t>
  </si>
  <si>
    <t>END</t>
  </si>
  <si>
    <t>Podrobný popis</t>
  </si>
  <si>
    <t>Obnažení kamených sloupů - rozebrání zámkové dlažby a vysekání asfaltu kolem patky a odstranění vrstvev nad základovou patkou. Rozebrání sloupů a přeprava na dílnu. Štokování kamených bloků, opravy reliéfu, čištění kamene od lišejníků a nesoudržných vrstev. Přesun bloků, opětovné usazení kamenných bloků na stávající základ, zapravení komunikací.</t>
  </si>
  <si>
    <t>Hřbitov Třinec - oprava brány s brankami vč. opravy kamených sloupů a základových patek</t>
  </si>
  <si>
    <t>3303.R</t>
  </si>
  <si>
    <t>Betonáž nových základů (bagr, ruční začištění, odvoz sutin, vylití základu)</t>
  </si>
  <si>
    <t>Kamenné sloupy zůstanou ve stávající podobě, patině. V případě, že budou po odkrytí v nevyhovujícím stavu (zvětralé, nesoudržné), bude potřeba zhotovit nové patky - viz položka č.2.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</si>
</sst>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5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49" fontId="0" fillId="0" borderId="2" xfId="0" applyNumberFormat="1" applyBorder="1" applyAlignment="1">
      <alignment vertical="center"/>
    </xf>
    <xf numFmtId="0" fontId="0" fillId="0" borderId="5" xfId="0" applyBorder="1" applyAlignment="1">
      <alignment vertical="center"/>
    </xf>
    <xf numFmtId="49" fontId="0" fillId="0" borderId="0" xfId="0" applyNumberFormat="1"/>
    <xf numFmtId="49" fontId="0" fillId="0" borderId="15" xfId="0" applyNumberFormat="1" applyBorder="1" applyAlignment="1">
      <alignment vertical="center"/>
    </xf>
    <xf numFmtId="49" fontId="0" fillId="0" borderId="16" xfId="0" applyNumberFormat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2" borderId="21" xfId="0" applyFill="1" applyBorder="1"/>
    <xf numFmtId="49" fontId="0" fillId="2" borderId="18" xfId="0" applyNumberFormat="1" applyFill="1" applyBorder="1"/>
    <xf numFmtId="0" fontId="0" fillId="2" borderId="18" xfId="0" applyFill="1" applyBorder="1"/>
    <xf numFmtId="0" fontId="0" fillId="2" borderId="17" xfId="0" applyFill="1" applyBorder="1"/>
    <xf numFmtId="0" fontId="0" fillId="2" borderId="11" xfId="0" applyFill="1" applyBorder="1"/>
    <xf numFmtId="0" fontId="4" fillId="0" borderId="0" xfId="0" applyFont="1"/>
    <xf numFmtId="0" fontId="4" fillId="0" borderId="7" xfId="0" applyFont="1" applyBorder="1" applyAlignment="1">
      <alignment vertical="top"/>
    </xf>
    <xf numFmtId="0" fontId="0" fillId="2" borderId="1" xfId="0" applyFill="1" applyBorder="1" applyAlignment="1">
      <alignment vertical="top"/>
    </xf>
    <xf numFmtId="0" fontId="0" fillId="2" borderId="10" xfId="0" applyFill="1" applyBorder="1"/>
    <xf numFmtId="49" fontId="0" fillId="2" borderId="10" xfId="0" applyNumberFormat="1" applyFill="1" applyBorder="1"/>
    <xf numFmtId="0" fontId="0" fillId="2" borderId="24" xfId="0" applyFill="1" applyBorder="1" applyAlignment="1">
      <alignment vertical="top"/>
    </xf>
    <xf numFmtId="0" fontId="0" fillId="2" borderId="25" xfId="0" applyFill="1" applyBorder="1" applyAlignment="1">
      <alignment wrapText="1"/>
    </xf>
    <xf numFmtId="0" fontId="4" fillId="0" borderId="9" xfId="0" applyFont="1" applyBorder="1" applyAlignment="1">
      <alignment vertical="top" shrinkToFit="1"/>
    </xf>
    <xf numFmtId="0" fontId="4" fillId="0" borderId="8" xfId="0" applyFont="1" applyBorder="1" applyAlignment="1">
      <alignment vertical="top" shrinkToFit="1"/>
    </xf>
    <xf numFmtId="0" fontId="4" fillId="0" borderId="7" xfId="0" applyFont="1" applyBorder="1" applyAlignment="1">
      <alignment vertical="top" shrinkToFit="1"/>
    </xf>
    <xf numFmtId="0" fontId="0" fillId="2" borderId="13" xfId="0" applyFill="1" applyBorder="1" applyAlignment="1">
      <alignment vertical="top" shrinkToFit="1"/>
    </xf>
    <xf numFmtId="0" fontId="0" fillId="2" borderId="14" xfId="0" applyFill="1" applyBorder="1" applyAlignment="1">
      <alignment vertical="top" shrinkToFit="1"/>
    </xf>
    <xf numFmtId="0" fontId="0" fillId="2" borderId="1" xfId="0" applyFill="1" applyBorder="1" applyAlignment="1">
      <alignment vertical="top" shrinkToFit="1"/>
    </xf>
    <xf numFmtId="164" fontId="4" fillId="0" borderId="8" xfId="0" applyNumberFormat="1" applyFont="1" applyBorder="1" applyAlignment="1">
      <alignment vertical="top" shrinkToFit="1"/>
    </xf>
    <xf numFmtId="164" fontId="0" fillId="2" borderId="14" xfId="0" applyNumberFormat="1" applyFill="1" applyBorder="1" applyAlignment="1">
      <alignment vertical="top" shrinkToFit="1"/>
    </xf>
    <xf numFmtId="4" fontId="4" fillId="3" borderId="8" xfId="0" applyNumberFormat="1" applyFont="1" applyFill="1" applyBorder="1" applyAlignment="1" applyProtection="1">
      <alignment vertical="top" shrinkToFit="1"/>
      <protection locked="0"/>
    </xf>
    <xf numFmtId="4" fontId="4" fillId="0" borderId="8" xfId="0" applyNumberFormat="1" applyFont="1" applyBorder="1" applyAlignment="1">
      <alignment vertical="top" shrinkToFit="1"/>
    </xf>
    <xf numFmtId="4" fontId="0" fillId="2" borderId="14" xfId="0" applyNumberFormat="1" applyFill="1" applyBorder="1" applyAlignment="1">
      <alignment vertical="top" shrinkToFit="1"/>
    </xf>
    <xf numFmtId="0" fontId="0" fillId="2" borderId="26" xfId="0" applyFill="1" applyBorder="1"/>
    <xf numFmtId="0" fontId="0" fillId="2" borderId="27" xfId="0" applyFill="1" applyBorder="1" applyAlignment="1">
      <alignment wrapText="1"/>
    </xf>
    <xf numFmtId="0" fontId="0" fillId="2" borderId="28" xfId="0" applyFill="1" applyBorder="1" applyAlignment="1">
      <alignment vertical="top"/>
    </xf>
    <xf numFmtId="49" fontId="0" fillId="2" borderId="28" xfId="0" applyNumberFormat="1" applyFill="1" applyBorder="1" applyAlignment="1">
      <alignment vertical="top"/>
    </xf>
    <xf numFmtId="49" fontId="0" fillId="2" borderId="24" xfId="0" applyNumberFormat="1" applyFill="1" applyBorder="1" applyAlignment="1">
      <alignment vertical="top"/>
    </xf>
    <xf numFmtId="0" fontId="0" fillId="2" borderId="29" xfId="0" applyFill="1" applyBorder="1" applyAlignment="1">
      <alignment vertical="top"/>
    </xf>
    <xf numFmtId="164" fontId="0" fillId="2" borderId="24" xfId="0" applyNumberFormat="1" applyFill="1" applyBorder="1" applyAlignment="1">
      <alignment vertical="top"/>
    </xf>
    <xf numFmtId="4" fontId="0" fillId="2" borderId="24" xfId="0" applyNumberFormat="1" applyFill="1" applyBorder="1" applyAlignment="1">
      <alignment vertical="top"/>
    </xf>
    <xf numFmtId="0" fontId="4" fillId="0" borderId="1" xfId="0" applyFont="1" applyBorder="1" applyAlignment="1">
      <alignment vertical="top"/>
    </xf>
    <xf numFmtId="0" fontId="4" fillId="0" borderId="13" xfId="0" applyFont="1" applyBorder="1" applyAlignment="1">
      <alignment vertical="top" shrinkToFit="1"/>
    </xf>
    <xf numFmtId="164" fontId="4" fillId="0" borderId="14" xfId="0" applyNumberFormat="1" applyFont="1" applyBorder="1" applyAlignment="1">
      <alignment vertical="top" shrinkToFit="1"/>
    </xf>
    <xf numFmtId="4" fontId="4" fillId="3" borderId="14" xfId="0" applyNumberFormat="1" applyFont="1" applyFill="1" applyBorder="1" applyAlignment="1" applyProtection="1">
      <alignment vertical="top" shrinkToFit="1"/>
      <protection locked="0"/>
    </xf>
    <xf numFmtId="4" fontId="4" fillId="0" borderId="14" xfId="0" applyNumberFormat="1" applyFont="1" applyBorder="1" applyAlignment="1">
      <alignment vertical="top" shrinkToFit="1"/>
    </xf>
    <xf numFmtId="0" fontId="4" fillId="0" borderId="14" xfId="0" applyFont="1" applyBorder="1" applyAlignment="1">
      <alignment vertical="top" shrinkToFit="1"/>
    </xf>
    <xf numFmtId="0" fontId="4" fillId="0" borderId="1" xfId="0" applyFont="1" applyBorder="1" applyAlignment="1">
      <alignment vertical="top" shrinkToFit="1"/>
    </xf>
    <xf numFmtId="0" fontId="3" fillId="2" borderId="3" xfId="0" applyFont="1" applyFill="1" applyBorder="1" applyAlignment="1">
      <alignment vertical="top"/>
    </xf>
    <xf numFmtId="49" fontId="3" fillId="2" borderId="2" xfId="0" applyNumberFormat="1" applyFont="1" applyFill="1" applyBorder="1" applyAlignment="1">
      <alignment vertical="top"/>
    </xf>
    <xf numFmtId="0" fontId="3" fillId="2" borderId="2" xfId="0" applyFont="1" applyFill="1" applyBorder="1" applyAlignment="1">
      <alignment vertical="top"/>
    </xf>
    <xf numFmtId="4" fontId="3" fillId="2" borderId="6" xfId="0" applyNumberFormat="1" applyFont="1" applyFill="1" applyBorder="1" applyAlignment="1">
      <alignment vertical="top"/>
    </xf>
    <xf numFmtId="0" fontId="4" fillId="0" borderId="8" xfId="0" applyFont="1" applyBorder="1" applyAlignment="1">
      <alignment horizontal="left" vertical="top" wrapText="1"/>
    </xf>
    <xf numFmtId="0" fontId="0" fillId="2" borderId="14" xfId="0" applyFill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3" fillId="2" borderId="2" xfId="0" applyNumberFormat="1" applyFont="1" applyFill="1" applyBorder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49" fontId="0" fillId="0" borderId="2" xfId="0" applyNumberFormat="1" applyBorder="1" applyAlignment="1">
      <alignment vertical="center" shrinkToFit="1"/>
    </xf>
    <xf numFmtId="49" fontId="0" fillId="0" borderId="6" xfId="0" applyNumberFormat="1" applyBorder="1" applyAlignment="1">
      <alignment vertical="center" shrinkToFit="1"/>
    </xf>
    <xf numFmtId="0" fontId="1" fillId="0" borderId="7" xfId="0" applyFont="1" applyFill="1" applyBorder="1" applyAlignment="1" applyProtection="1">
      <alignment vertical="top" wrapText="1"/>
      <protection locked="0"/>
    </xf>
    <xf numFmtId="0" fontId="0" fillId="0" borderId="0" xfId="0" applyFill="1" applyAlignment="1" applyProtection="1">
      <alignment vertical="top" wrapText="1"/>
      <protection locked="0"/>
    </xf>
    <xf numFmtId="0" fontId="0" fillId="0" borderId="0" xfId="0" applyFill="1" applyAlignment="1" applyProtection="1">
      <alignment horizontal="left" vertical="top" wrapText="1"/>
      <protection locked="0"/>
    </xf>
    <xf numFmtId="0" fontId="0" fillId="0" borderId="9" xfId="0" applyFill="1" applyBorder="1" applyAlignment="1" applyProtection="1">
      <alignment vertical="top" wrapText="1"/>
      <protection locked="0"/>
    </xf>
    <xf numFmtId="0" fontId="0" fillId="0" borderId="7" xfId="0" applyFill="1" applyBorder="1" applyAlignment="1" applyProtection="1">
      <alignment vertical="top" wrapText="1"/>
      <protection locked="0"/>
    </xf>
    <xf numFmtId="0" fontId="2" fillId="0" borderId="0" xfId="0" applyFont="1" applyAlignment="1">
      <alignment horizontal="center"/>
    </xf>
    <xf numFmtId="49" fontId="0" fillId="0" borderId="15" xfId="0" applyNumberFormat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6" xfId="0" applyNumberFormat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0" borderId="11" xfId="0" applyFill="1" applyBorder="1" applyAlignment="1" applyProtection="1">
      <alignment vertical="top" wrapText="1"/>
      <protection locked="0"/>
    </xf>
    <xf numFmtId="0" fontId="0" fillId="0" borderId="4" xfId="0" applyFill="1" applyBorder="1" applyAlignment="1" applyProtection="1">
      <alignment vertical="top" wrapText="1"/>
      <protection locked="0"/>
    </xf>
    <xf numFmtId="0" fontId="0" fillId="0" borderId="4" xfId="0" applyFill="1" applyBorder="1" applyAlignment="1" applyProtection="1">
      <alignment horizontal="left" vertical="top" wrapText="1"/>
      <protection locked="0"/>
    </xf>
    <xf numFmtId="0" fontId="0" fillId="0" borderId="12" xfId="0" applyFill="1" applyBorder="1" applyAlignment="1" applyProtection="1">
      <alignment vertical="top" wrapText="1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ColWidth="9.140625" defaultRowHeight="12.75" x14ac:dyDescent="0.2"/>
  <cols>
    <col min="1" max="1" width="4.28515625" style="1" customWidth="1"/>
    <col min="2" max="2" width="14.42578125" style="1" customWidth="1"/>
    <col min="3" max="3" width="38.28515625" style="5" customWidth="1"/>
    <col min="4" max="4" width="4.5703125" style="1" customWidth="1"/>
    <col min="5" max="5" width="10.5703125" style="1" customWidth="1"/>
    <col min="6" max="6" width="9.85546875" style="1" customWidth="1"/>
    <col min="7" max="7" width="12.7109375" style="1" customWidth="1"/>
    <col min="8" max="16384" width="9.140625" style="1"/>
  </cols>
  <sheetData>
    <row r="1" spans="1:7" ht="15.75" x14ac:dyDescent="0.2">
      <c r="A1" s="60" t="s">
        <v>0</v>
      </c>
      <c r="B1" s="60"/>
      <c r="C1" s="61"/>
      <c r="D1" s="60"/>
      <c r="E1" s="60"/>
      <c r="F1" s="60"/>
      <c r="G1" s="60"/>
    </row>
    <row r="2" spans="1:7" ht="24.95" customHeight="1" x14ac:dyDescent="0.2">
      <c r="A2" s="7" t="s">
        <v>6</v>
      </c>
      <c r="B2" s="6"/>
      <c r="C2" s="62"/>
      <c r="D2" s="62"/>
      <c r="E2" s="62"/>
      <c r="F2" s="62"/>
      <c r="G2" s="63"/>
    </row>
    <row r="3" spans="1:7" ht="24.95" hidden="1" customHeight="1" x14ac:dyDescent="0.2">
      <c r="A3" s="7" t="s">
        <v>1</v>
      </c>
      <c r="B3" s="6"/>
      <c r="C3" s="62"/>
      <c r="D3" s="62"/>
      <c r="E3" s="62"/>
      <c r="F3" s="62"/>
      <c r="G3" s="63"/>
    </row>
    <row r="4" spans="1:7" ht="24.95" hidden="1" customHeight="1" x14ac:dyDescent="0.2">
      <c r="A4" s="7" t="s">
        <v>2</v>
      </c>
      <c r="B4" s="6"/>
      <c r="C4" s="62"/>
      <c r="D4" s="62"/>
      <c r="E4" s="62"/>
      <c r="F4" s="62"/>
      <c r="G4" s="63"/>
    </row>
    <row r="5" spans="1:7" hidden="1" x14ac:dyDescent="0.2">
      <c r="B5" s="2"/>
      <c r="C5" s="3"/>
      <c r="D5" s="4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outlinePr summaryBelow="0"/>
  </sheetPr>
  <dimension ref="A1:BH26"/>
  <sheetViews>
    <sheetView tabSelected="1" zoomScale="130" zoomScaleNormal="130" workbookViewId="0">
      <selection activeCell="A23" sqref="A23:G26"/>
    </sheetView>
  </sheetViews>
  <sheetFormatPr defaultRowHeight="12.75" outlineLevelRow="1" x14ac:dyDescent="0.2"/>
  <cols>
    <col min="1" max="1" width="4.140625" customWidth="1"/>
    <col min="2" max="2" width="14.42578125" style="8" customWidth="1"/>
    <col min="3" max="3" width="38.140625" style="8" customWidth="1"/>
    <col min="4" max="4" width="4.42578125" customWidth="1"/>
    <col min="5" max="5" width="10.42578125" customWidth="1"/>
    <col min="6" max="6" width="9.85546875" customWidth="1"/>
    <col min="7" max="7" width="12.5703125" customWidth="1"/>
    <col min="8" max="21" width="0" hidden="1" customWidth="1"/>
    <col min="29" max="39" width="0" hidden="1" customWidth="1"/>
  </cols>
  <sheetData>
    <row r="1" spans="1:60" ht="15.75" customHeight="1" x14ac:dyDescent="0.25">
      <c r="A1" s="69" t="s">
        <v>0</v>
      </c>
      <c r="B1" s="69"/>
      <c r="C1" s="69"/>
      <c r="D1" s="69"/>
      <c r="E1" s="69"/>
      <c r="F1" s="69"/>
      <c r="G1" s="69"/>
      <c r="AE1" t="s">
        <v>12</v>
      </c>
    </row>
    <row r="2" spans="1:60" ht="24.95" customHeight="1" x14ac:dyDescent="0.2">
      <c r="A2" s="11" t="s">
        <v>11</v>
      </c>
      <c r="B2" s="9"/>
      <c r="C2" s="70" t="s">
        <v>52</v>
      </c>
      <c r="D2" s="71"/>
      <c r="E2" s="71"/>
      <c r="F2" s="71"/>
      <c r="G2" s="72"/>
      <c r="AE2" t="s">
        <v>13</v>
      </c>
    </row>
    <row r="3" spans="1:60" ht="24.95" hidden="1" customHeight="1" x14ac:dyDescent="0.2">
      <c r="A3" s="12" t="s">
        <v>1</v>
      </c>
      <c r="B3" s="10"/>
      <c r="C3" s="73"/>
      <c r="D3" s="74"/>
      <c r="E3" s="74"/>
      <c r="F3" s="74"/>
      <c r="G3" s="75"/>
      <c r="AE3" t="s">
        <v>14</v>
      </c>
    </row>
    <row r="4" spans="1:60" ht="24.95" hidden="1" customHeight="1" x14ac:dyDescent="0.2">
      <c r="A4" s="12" t="s">
        <v>2</v>
      </c>
      <c r="B4" s="10"/>
      <c r="C4" s="73"/>
      <c r="D4" s="74"/>
      <c r="E4" s="74"/>
      <c r="F4" s="74"/>
      <c r="G4" s="75"/>
      <c r="AE4" t="s">
        <v>15</v>
      </c>
    </row>
    <row r="5" spans="1:60" hidden="1" x14ac:dyDescent="0.2">
      <c r="A5" s="13" t="s">
        <v>16</v>
      </c>
      <c r="B5" s="14"/>
      <c r="C5" s="14"/>
      <c r="D5" s="15"/>
      <c r="E5" s="15"/>
      <c r="F5" s="15"/>
      <c r="G5" s="16"/>
      <c r="AE5" t="s">
        <v>17</v>
      </c>
    </row>
    <row r="7" spans="1:60" ht="38.25" x14ac:dyDescent="0.2">
      <c r="A7" s="21" t="s">
        <v>18</v>
      </c>
      <c r="B7" s="22" t="s">
        <v>19</v>
      </c>
      <c r="C7" s="22" t="s">
        <v>20</v>
      </c>
      <c r="D7" s="21" t="s">
        <v>21</v>
      </c>
      <c r="E7" s="21" t="s">
        <v>22</v>
      </c>
      <c r="F7" s="17" t="s">
        <v>23</v>
      </c>
      <c r="G7" s="36" t="s">
        <v>3</v>
      </c>
      <c r="H7" s="37" t="s">
        <v>4</v>
      </c>
      <c r="I7" s="37" t="s">
        <v>24</v>
      </c>
      <c r="J7" s="37" t="s">
        <v>5</v>
      </c>
      <c r="K7" s="37" t="s">
        <v>25</v>
      </c>
      <c r="L7" s="37" t="s">
        <v>26</v>
      </c>
      <c r="M7" s="37" t="s">
        <v>27</v>
      </c>
      <c r="N7" s="37" t="s">
        <v>28</v>
      </c>
      <c r="O7" s="37" t="s">
        <v>29</v>
      </c>
      <c r="P7" s="37" t="s">
        <v>30</v>
      </c>
      <c r="Q7" s="37" t="s">
        <v>31</v>
      </c>
      <c r="R7" s="37" t="s">
        <v>32</v>
      </c>
      <c r="S7" s="37" t="s">
        <v>33</v>
      </c>
      <c r="T7" s="37" t="s">
        <v>34</v>
      </c>
      <c r="U7" s="24" t="s">
        <v>35</v>
      </c>
    </row>
    <row r="8" spans="1:60" x14ac:dyDescent="0.2">
      <c r="A8" s="38" t="s">
        <v>36</v>
      </c>
      <c r="B8" s="39" t="s">
        <v>7</v>
      </c>
      <c r="C8" s="40" t="s">
        <v>8</v>
      </c>
      <c r="D8" s="41"/>
      <c r="E8" s="42"/>
      <c r="F8" s="43"/>
      <c r="G8" s="43">
        <f>SUMIF(AE9:AE11,"&lt;&gt;NOR",G9:G11)</f>
        <v>0</v>
      </c>
      <c r="H8" s="43"/>
      <c r="I8" s="43">
        <f>SUM(I9:I11)</f>
        <v>0</v>
      </c>
      <c r="J8" s="43"/>
      <c r="K8" s="43">
        <f>SUM(K9:K11)</f>
        <v>0</v>
      </c>
      <c r="L8" s="43"/>
      <c r="M8" s="43">
        <f>SUM(M9:M11)</f>
        <v>0</v>
      </c>
      <c r="N8" s="23"/>
      <c r="O8" s="23">
        <f>SUM(O9:O11)</f>
        <v>0</v>
      </c>
      <c r="P8" s="23"/>
      <c r="Q8" s="23">
        <f>SUM(Q9:Q11)</f>
        <v>0</v>
      </c>
      <c r="R8" s="23"/>
      <c r="S8" s="23"/>
      <c r="T8" s="38"/>
      <c r="U8" s="23">
        <f>SUM(U9:U11)</f>
        <v>15.26</v>
      </c>
      <c r="AE8" t="s">
        <v>37</v>
      </c>
    </row>
    <row r="9" spans="1:60" outlineLevel="1" x14ac:dyDescent="0.2">
      <c r="A9" s="19">
        <v>1</v>
      </c>
      <c r="B9" s="19" t="s">
        <v>38</v>
      </c>
      <c r="C9" s="55" t="s">
        <v>39</v>
      </c>
      <c r="D9" s="25" t="s">
        <v>40</v>
      </c>
      <c r="E9" s="31">
        <v>1</v>
      </c>
      <c r="F9" s="33"/>
      <c r="G9" s="34">
        <f>ROUND(E9*F9,2)</f>
        <v>0</v>
      </c>
      <c r="H9" s="34"/>
      <c r="I9" s="34">
        <f>ROUND(E9*H9,2)</f>
        <v>0</v>
      </c>
      <c r="J9" s="34"/>
      <c r="K9" s="34">
        <f>ROUND(E9*J9,2)</f>
        <v>0</v>
      </c>
      <c r="L9" s="34">
        <v>21</v>
      </c>
      <c r="M9" s="34">
        <f>G9*(1+L9/100)</f>
        <v>0</v>
      </c>
      <c r="N9" s="26">
        <v>0</v>
      </c>
      <c r="O9" s="26">
        <f>ROUND(E9*N9,5)</f>
        <v>0</v>
      </c>
      <c r="P9" s="26">
        <v>0</v>
      </c>
      <c r="Q9" s="26">
        <f>ROUND(E9*P9,5)</f>
        <v>0</v>
      </c>
      <c r="R9" s="26"/>
      <c r="S9" s="26"/>
      <c r="T9" s="27">
        <v>7.6280000000000001</v>
      </c>
      <c r="U9" s="26">
        <f>ROUND(E9*T9,2)</f>
        <v>7.63</v>
      </c>
      <c r="V9" s="18"/>
      <c r="W9" s="18"/>
      <c r="X9" s="18"/>
      <c r="Y9" s="18"/>
      <c r="Z9" s="18"/>
      <c r="AA9" s="18"/>
      <c r="AB9" s="18"/>
      <c r="AC9" s="18"/>
      <c r="AD9" s="18"/>
      <c r="AE9" s="18" t="s">
        <v>41</v>
      </c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</row>
    <row r="10" spans="1:60" ht="22.5" outlineLevel="1" x14ac:dyDescent="0.2">
      <c r="A10" s="19">
        <v>2</v>
      </c>
      <c r="B10" s="19" t="s">
        <v>42</v>
      </c>
      <c r="C10" s="55" t="s">
        <v>54</v>
      </c>
      <c r="D10" s="25" t="s">
        <v>40</v>
      </c>
      <c r="E10" s="31">
        <v>1</v>
      </c>
      <c r="F10" s="33"/>
      <c r="G10" s="34">
        <f>ROUND(E10*F10,2)</f>
        <v>0</v>
      </c>
      <c r="H10" s="34"/>
      <c r="I10" s="34"/>
      <c r="J10" s="34"/>
      <c r="K10" s="34"/>
      <c r="L10" s="34"/>
      <c r="M10" s="34"/>
      <c r="N10" s="26"/>
      <c r="O10" s="26"/>
      <c r="P10" s="26"/>
      <c r="Q10" s="26"/>
      <c r="R10" s="26"/>
      <c r="S10" s="26"/>
      <c r="T10" s="27"/>
      <c r="U10" s="26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</row>
    <row r="11" spans="1:60" ht="22.5" outlineLevel="1" x14ac:dyDescent="0.2">
      <c r="A11" s="19">
        <v>3</v>
      </c>
      <c r="B11" s="19" t="s">
        <v>53</v>
      </c>
      <c r="C11" s="55" t="s">
        <v>43</v>
      </c>
      <c r="D11" s="25" t="s">
        <v>40</v>
      </c>
      <c r="E11" s="31">
        <v>1</v>
      </c>
      <c r="F11" s="33"/>
      <c r="G11" s="34">
        <f>ROUND(E11*F11,2)</f>
        <v>0</v>
      </c>
      <c r="H11" s="34"/>
      <c r="I11" s="34">
        <f>ROUND(E11*H11,2)</f>
        <v>0</v>
      </c>
      <c r="J11" s="34"/>
      <c r="K11" s="34">
        <f>ROUND(E11*J11,2)</f>
        <v>0</v>
      </c>
      <c r="L11" s="34">
        <v>21</v>
      </c>
      <c r="M11" s="34">
        <f>G11*(1+L11/100)</f>
        <v>0</v>
      </c>
      <c r="N11" s="26">
        <v>0</v>
      </c>
      <c r="O11" s="26">
        <f>ROUND(E11*N11,5)</f>
        <v>0</v>
      </c>
      <c r="P11" s="26">
        <v>0</v>
      </c>
      <c r="Q11" s="26">
        <f>ROUND(E11*P11,5)</f>
        <v>0</v>
      </c>
      <c r="R11" s="26"/>
      <c r="S11" s="26"/>
      <c r="T11" s="27">
        <v>7.6280000000000001</v>
      </c>
      <c r="U11" s="26">
        <f>ROUND(E11*T11,2)</f>
        <v>7.63</v>
      </c>
      <c r="V11" s="18"/>
      <c r="W11" s="18"/>
      <c r="X11" s="18"/>
      <c r="Y11" s="18"/>
      <c r="Z11" s="18"/>
      <c r="AA11" s="18"/>
      <c r="AB11" s="18"/>
      <c r="AC11" s="18"/>
      <c r="AD11" s="18"/>
      <c r="AE11" s="18" t="s">
        <v>41</v>
      </c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</row>
    <row r="12" spans="1:60" x14ac:dyDescent="0.2">
      <c r="A12" s="20" t="s">
        <v>36</v>
      </c>
      <c r="B12" s="20" t="s">
        <v>9</v>
      </c>
      <c r="C12" s="56" t="s">
        <v>10</v>
      </c>
      <c r="D12" s="28"/>
      <c r="E12" s="32"/>
      <c r="F12" s="35"/>
      <c r="G12" s="35">
        <f>SUMIF(AE13:AE13,"&lt;&gt;NOR",G13:G13)</f>
        <v>0</v>
      </c>
      <c r="H12" s="35"/>
      <c r="I12" s="35">
        <f>SUM(I13:I13)</f>
        <v>0</v>
      </c>
      <c r="J12" s="35"/>
      <c r="K12" s="35">
        <f>SUM(K13:K13)</f>
        <v>0</v>
      </c>
      <c r="L12" s="35"/>
      <c r="M12" s="35">
        <f>SUM(M13:M13)</f>
        <v>0</v>
      </c>
      <c r="N12" s="29"/>
      <c r="O12" s="29">
        <f>SUM(O13:O13)</f>
        <v>0</v>
      </c>
      <c r="P12" s="29"/>
      <c r="Q12" s="29">
        <f>SUM(Q13:Q13)</f>
        <v>0</v>
      </c>
      <c r="R12" s="29"/>
      <c r="S12" s="29"/>
      <c r="T12" s="30"/>
      <c r="U12" s="29">
        <f>SUM(U13:U13)</f>
        <v>0.43</v>
      </c>
      <c r="AE12" t="s">
        <v>37</v>
      </c>
    </row>
    <row r="13" spans="1:60" outlineLevel="1" x14ac:dyDescent="0.2">
      <c r="A13" s="44">
        <v>4</v>
      </c>
      <c r="B13" s="44" t="s">
        <v>44</v>
      </c>
      <c r="C13" s="57" t="s">
        <v>45</v>
      </c>
      <c r="D13" s="45" t="s">
        <v>40</v>
      </c>
      <c r="E13" s="46">
        <v>1</v>
      </c>
      <c r="F13" s="47"/>
      <c r="G13" s="48">
        <f>ROUND(E13*F13,2)</f>
        <v>0</v>
      </c>
      <c r="H13" s="48"/>
      <c r="I13" s="48">
        <f>ROUND(E13*H13,2)</f>
        <v>0</v>
      </c>
      <c r="J13" s="48"/>
      <c r="K13" s="48">
        <f>ROUND(E13*J13,2)</f>
        <v>0</v>
      </c>
      <c r="L13" s="48">
        <v>21</v>
      </c>
      <c r="M13" s="48">
        <f>G13*(1+L13/100)</f>
        <v>0</v>
      </c>
      <c r="N13" s="49">
        <v>0</v>
      </c>
      <c r="O13" s="49">
        <f>ROUND(E13*N13,5)</f>
        <v>0</v>
      </c>
      <c r="P13" s="49">
        <v>0</v>
      </c>
      <c r="Q13" s="49">
        <f>ROUND(E13*P13,5)</f>
        <v>0</v>
      </c>
      <c r="R13" s="49"/>
      <c r="S13" s="49"/>
      <c r="T13" s="50">
        <v>0.42918000000000001</v>
      </c>
      <c r="U13" s="49">
        <f>ROUND(E13*T13,2)</f>
        <v>0.43</v>
      </c>
      <c r="V13" s="18"/>
      <c r="W13" s="18"/>
      <c r="X13" s="18"/>
      <c r="Y13" s="18"/>
      <c r="Z13" s="18"/>
      <c r="AA13" s="18"/>
      <c r="AB13" s="18"/>
      <c r="AC13" s="18"/>
      <c r="AD13" s="18"/>
      <c r="AE13" s="18" t="s">
        <v>41</v>
      </c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</row>
    <row r="14" spans="1:60" x14ac:dyDescent="0.2">
      <c r="A14" s="1"/>
      <c r="B14" s="2" t="s">
        <v>46</v>
      </c>
      <c r="C14" s="58" t="s">
        <v>46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AC14">
        <v>12</v>
      </c>
      <c r="AD14">
        <v>21</v>
      </c>
    </row>
    <row r="15" spans="1:60" x14ac:dyDescent="0.2">
      <c r="A15" s="51"/>
      <c r="B15" s="52" t="s">
        <v>3</v>
      </c>
      <c r="C15" s="59" t="s">
        <v>46</v>
      </c>
      <c r="D15" s="53"/>
      <c r="E15" s="53"/>
      <c r="F15" s="53"/>
      <c r="G15" s="54">
        <f>G8+G12</f>
        <v>0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AC15">
        <f>SUMIF(L7:L13,AC14,G7:G13)</f>
        <v>0</v>
      </c>
      <c r="AD15">
        <f>SUMIF(L7:L13,AD14,G7:G13)</f>
        <v>0</v>
      </c>
      <c r="AE15" t="s">
        <v>47</v>
      </c>
    </row>
    <row r="16" spans="1:60" x14ac:dyDescent="0.2">
      <c r="A16" s="1"/>
      <c r="B16" s="2" t="s">
        <v>46</v>
      </c>
      <c r="C16" s="58" t="s">
        <v>46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31" x14ac:dyDescent="0.2">
      <c r="A17" s="1"/>
      <c r="B17" s="2" t="s">
        <v>46</v>
      </c>
      <c r="C17" s="58" t="s">
        <v>46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31" x14ac:dyDescent="0.2">
      <c r="A18" s="76" t="s">
        <v>50</v>
      </c>
      <c r="B18" s="76"/>
      <c r="C18" s="77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31" x14ac:dyDescent="0.2">
      <c r="A19" s="78" t="s">
        <v>51</v>
      </c>
      <c r="B19" s="79"/>
      <c r="C19" s="80"/>
      <c r="D19" s="79"/>
      <c r="E19" s="79"/>
      <c r="F19" s="79"/>
      <c r="G19" s="8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AE19" t="s">
        <v>48</v>
      </c>
    </row>
    <row r="20" spans="1:31" x14ac:dyDescent="0.2">
      <c r="A20" s="68"/>
      <c r="B20" s="65"/>
      <c r="C20" s="66"/>
      <c r="D20" s="65"/>
      <c r="E20" s="65"/>
      <c r="F20" s="65"/>
      <c r="G20" s="67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31" x14ac:dyDescent="0.2">
      <c r="A21" s="68"/>
      <c r="B21" s="65"/>
      <c r="C21" s="66"/>
      <c r="D21" s="65"/>
      <c r="E21" s="65"/>
      <c r="F21" s="65"/>
      <c r="G21" s="67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31" x14ac:dyDescent="0.2">
      <c r="A22" s="68"/>
      <c r="B22" s="65"/>
      <c r="C22" s="66"/>
      <c r="D22" s="65"/>
      <c r="E22" s="65"/>
      <c r="F22" s="65"/>
      <c r="G22" s="67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31" x14ac:dyDescent="0.2">
      <c r="A23" s="64" t="s">
        <v>55</v>
      </c>
      <c r="B23" s="65"/>
      <c r="C23" s="66"/>
      <c r="D23" s="65"/>
      <c r="E23" s="65"/>
      <c r="F23" s="65"/>
      <c r="G23" s="67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31" x14ac:dyDescent="0.2">
      <c r="A24" s="68"/>
      <c r="B24" s="65"/>
      <c r="C24" s="66"/>
      <c r="D24" s="65"/>
      <c r="E24" s="65"/>
      <c r="F24" s="65"/>
      <c r="G24" s="67"/>
      <c r="AE24" t="s">
        <v>49</v>
      </c>
    </row>
    <row r="25" spans="1:31" x14ac:dyDescent="0.2">
      <c r="A25" s="68"/>
      <c r="B25" s="65"/>
      <c r="C25" s="66"/>
      <c r="D25" s="65"/>
      <c r="E25" s="65"/>
      <c r="F25" s="65"/>
      <c r="G25" s="67"/>
    </row>
    <row r="26" spans="1:31" x14ac:dyDescent="0.2">
      <c r="A26" s="68"/>
      <c r="B26" s="65"/>
      <c r="C26" s="66"/>
      <c r="D26" s="65"/>
      <c r="E26" s="65"/>
      <c r="F26" s="65"/>
      <c r="G26" s="67"/>
    </row>
  </sheetData>
  <mergeCells count="7">
    <mergeCell ref="A23:G26"/>
    <mergeCell ref="A1:G1"/>
    <mergeCell ref="C2:G2"/>
    <mergeCell ref="C3:G3"/>
    <mergeCell ref="C4:G4"/>
    <mergeCell ref="A18:C18"/>
    <mergeCell ref="A19:G22"/>
  </mergeCells>
  <pageMargins left="0.39370078740157499" right="0.19685039370078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VzorPolozky</vt:lpstr>
      <vt:lpstr>Včetně základ. patek</vt:lpstr>
      <vt:lpstr>'Včetně základ. patek'!Oblast_tisku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Madeja</dc:creator>
  <cp:lastModifiedBy>Libuše Škodová</cp:lastModifiedBy>
  <cp:lastPrinted>2014-02-28T09:52:57Z</cp:lastPrinted>
  <dcterms:created xsi:type="dcterms:W3CDTF">2009-04-08T07:15:50Z</dcterms:created>
  <dcterms:modified xsi:type="dcterms:W3CDTF">2024-06-10T09:10:29Z</dcterms:modified>
</cp:coreProperties>
</file>