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23250" windowHeight="12450" tabRatio="500" activeTab="1"/>
  </bookViews>
  <sheets>
    <sheet name="Rekapitulace" sheetId="1" r:id="rId1"/>
    <sheet name="VV" sheetId="2" r:id="rId2"/>
  </sheets>
  <definedNames>
    <definedName name="__MAIN__" localSheetId="1">'VV'!$F$1:$CV$22</definedName>
    <definedName name="__MAIN__">#REF!</definedName>
    <definedName name="__MAIN2__" localSheetId="0">'Rekapitulace'!$B$2:$E$17</definedName>
    <definedName name="__MAIN2__">#REF!</definedName>
    <definedName name="__MAIN3__">#REF!</definedName>
    <definedName name="__T0__" localSheetId="1">'VV'!$F$4:$T$22</definedName>
    <definedName name="__T0__">#REF!</definedName>
    <definedName name="__T1__" localSheetId="1">'VV'!$F$5:$T$22</definedName>
    <definedName name="__T1__">#REF!</definedName>
    <definedName name="__T2__" localSheetId="1">'VV'!$F$6:$CV$22</definedName>
    <definedName name="__T2__">#REF!</definedName>
    <definedName name="__T3__" localSheetId="1">'VV'!$7:$7</definedName>
    <definedName name="__T3__">#REF!</definedName>
    <definedName name="__T4__" localSheetId="1">'VV'!$7:$7</definedName>
    <definedName name="__T4__">#REF!</definedName>
    <definedName name="__T5__" localSheetId="1">'VV'!$7:$7</definedName>
    <definedName name="__T5__">#REF!</definedName>
    <definedName name="__T6__" localSheetId="1">'VV'!$F$7:$Q$7</definedName>
    <definedName name="__T6__">#REF!</definedName>
    <definedName name="__TE0__">#REF!</definedName>
    <definedName name="__TE1__" localSheetId="1">#REF!</definedName>
    <definedName name="__TE1__">#REF!</definedName>
    <definedName name="__TR0__" localSheetId="0">#REF!</definedName>
    <definedName name="__TR0__">#REF!</definedName>
    <definedName name="__TR1__" localSheetId="0">#REF!</definedName>
    <definedName name="__TR1__">#REF!</definedName>
    <definedName name="__TR2__" localSheetId="0">#REF!</definedName>
    <definedName name="__TR2__">#REF!</definedName>
    <definedName name="__TR3__" localSheetId="0">#REF!</definedName>
    <definedName name="__TR3__">#REF!</definedName>
    <definedName name="__TR4__" localSheetId="0">#REF!</definedName>
    <definedName name="__TR4__">#REF!</definedName>
    <definedName name="__TR5__" localSheetId="0">#REF!</definedName>
    <definedName name="__TR5__">#REF!</definedName>
    <definedName name="_xlnm._FilterDatabase" localSheetId="1" hidden="1">'VV'!$F$3:$R$22</definedName>
    <definedName name="Excel_BuiltIn_Print_Titles" localSheetId="0">'Rekapitulace'!$5:$6</definedName>
    <definedName name="Excel_BuiltIn_Print_Titles" localSheetId="1">'VV'!$2:$3</definedName>
    <definedName name="_xlnm.Print_Area" localSheetId="1">'VV'!$D$1:$R$28</definedName>
    <definedName name="_xlnm.Print_Titles" localSheetId="0">'Rekapitulace'!$5:$6</definedName>
    <definedName name="_xlnm.Print_Titles" localSheetId="1">'VV'!$2:$3</definedName>
  </definedNames>
  <calcPr calcId="162913"/>
  <extLst/>
</workbook>
</file>

<file path=xl/sharedStrings.xml><?xml version="1.0" encoding="utf-8"?>
<sst xmlns="http://schemas.openxmlformats.org/spreadsheetml/2006/main" count="84" uniqueCount="52">
  <si>
    <t>VÝKAZ VÝMĚR</t>
  </si>
  <si>
    <t>15=A14;21=A15</t>
  </si>
  <si>
    <t>Popis</t>
  </si>
  <si>
    <t>Cena</t>
  </si>
  <si>
    <t>Celkem (bez DPH)</t>
  </si>
  <si>
    <t>DPH</t>
  </si>
  <si>
    <t>Celkem (včetně DPH)</t>
  </si>
  <si>
    <t>Poř.</t>
  </si>
  <si>
    <t>Typ</t>
  </si>
  <si>
    <t>Kód</t>
  </si>
  <si>
    <t>Alter. kód</t>
  </si>
  <si>
    <t>Už. Kód</t>
  </si>
  <si>
    <t>Komentář</t>
  </si>
  <si>
    <t>MJ</t>
  </si>
  <si>
    <t>Výměra bez ztr.</t>
  </si>
  <si>
    <t>Ztratné</t>
  </si>
  <si>
    <t>Výměra</t>
  </si>
  <si>
    <t>Jedn. cena</t>
  </si>
  <si>
    <t>BAZÉNOVÁ TECHNOLOGIE</t>
  </si>
  <si>
    <t>##T6##N_Catalog_catGUID</t>
  </si>
  <si>
    <t>##T6##PRO_ITEM_catID</t>
  </si>
  <si>
    <t>##T6##PRO_ITEM_iteCode</t>
  </si>
  <si>
    <t>##T6##PRO_ITEM_szvCode</t>
  </si>
  <si>
    <t>##T6##PRO_ITEM_tevCode</t>
  </si>
  <si>
    <t>B</t>
  </si>
  <si>
    <t>kus</t>
  </si>
  <si>
    <t>m</t>
  </si>
  <si>
    <t>Souvísející práce</t>
  </si>
  <si>
    <t xml:space="preserve">Montáž zařízení a trubních rozvodů, doprava </t>
  </si>
  <si>
    <t>Zprovoznění systému</t>
  </si>
  <si>
    <t>Potrubí a tvarovky (armatury a fittinky) plast d200 - PVC-U, PN10, vč. úchytů a závěsů</t>
  </si>
  <si>
    <t>Potrubí a tvarovky (armatury a fittinky) plast d40 - PVC-U, PN10, vč. úchytů a závěsů</t>
  </si>
  <si>
    <t>Potrubí a tvarovky (armatury a fittinky) plast d63 - PVC-U, PN10, vč. úchytů a závěsů</t>
  </si>
  <si>
    <t>Potrubí a tvarovky (armatury a fittinky) plast d50 - PVC-U, PN10, vč. úchytů a závěsů</t>
  </si>
  <si>
    <t>Potrubí a tvarovky (armatury a fittinky) plast d225 - PVC-U, PN10, vč. úchytů a závěsů</t>
  </si>
  <si>
    <t>Potrubí a tvarovky (armatury a fittinky) plast d110 - PVC-U, PN10, vč. úchytů a závěsů</t>
  </si>
  <si>
    <t>Potrubí a tvarovky (armatury a fittinky) plast d315 - PVC-U, PN10, vč. úchytů a závěsů</t>
  </si>
  <si>
    <t>Potrubí a tvarovky (armatury a fittinky) plast d20 - PVC-U, PN10, vč. úchytů a závěsů</t>
  </si>
  <si>
    <t>Potrubí a tvarovky (armatury a fittinky) plast d32 - PVC-U, PN10, vč. úchytů a závěsů</t>
  </si>
  <si>
    <t>Technologické zařízení úpravny bazénových vod</t>
  </si>
  <si>
    <t>Potrubí a tvarovky (armatury a fittinky) plast d6 - PVC-U, PN10, vč. úchytů a závěsů</t>
  </si>
  <si>
    <t>Demontáž stávajících zařízení a potrubí</t>
  </si>
  <si>
    <t>Potrubí, tvarovky, armatury</t>
  </si>
  <si>
    <t>Objekt:   STARS</t>
  </si>
  <si>
    <t>Stavba:  KOUPALIŠTĚ TŘINEC - REKONSTRUKCE TUV</t>
  </si>
  <si>
    <t>Nerezový kolektor d406,4</t>
  </si>
  <si>
    <t>13.</t>
  </si>
  <si>
    <t>Potrubí a tvarovky (armatury a fittinky) plast d250 - PVC-U, PN10, vč. úchytů a závěsů</t>
  </si>
  <si>
    <t>Nerezový kolektor d329,3</t>
  </si>
  <si>
    <t>Likvidace demontovaného materiálu</t>
  </si>
  <si>
    <t>kpl</t>
  </si>
  <si>
    <t>Čerpadlo s předfiltrem o objemu min. 29 l. s průtokem min. 150m3/h, min. VV=12m, 7,5kW/1500 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</si>
</sst>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#,##0\._);;;_(@_)"/>
    <numFmt numFmtId="165" formatCode="_(#,##0_);[Red]&quot;- &quot;#,##0_);\–??;_(@_)"/>
    <numFmt numFmtId="166" formatCode="_(#,##0.00_);[Red]&quot;- &quot;#,##0.00_);\–??;_(@_)"/>
    <numFmt numFmtId="167" formatCode="_(#,##0.0??;&quot;- &quot;#,##0.0??;\–???;_(@_)"/>
    <numFmt numFmtId="168" formatCode="_(#,##0.0_);[Red]&quot;- &quot;#,##0.0_);\–??;_(@_)"/>
    <numFmt numFmtId="169" formatCode="#,##0.00\ _K_č"/>
    <numFmt numFmtId="170" formatCode="#,##0.00\ &quot;Kč&quot;"/>
  </numFmts>
  <fonts count="24">
    <font>
      <sz val="10"/>
      <name val="Arial"/>
      <family val="2"/>
    </font>
    <font>
      <sz val="10"/>
      <name val="Arial CE"/>
      <family val="2"/>
    </font>
    <font>
      <b/>
      <sz val="14"/>
      <color rgb="FFFF0000"/>
      <name val="Arial CE"/>
      <family val="2"/>
    </font>
    <font>
      <sz val="9"/>
      <name val="Arial"/>
      <family val="2"/>
    </font>
    <font>
      <b/>
      <sz val="8"/>
      <name val="Arial CE"/>
      <family val="2"/>
    </font>
    <font>
      <b/>
      <sz val="12"/>
      <color rgb="FF993366"/>
      <name val="Arial"/>
      <family val="2"/>
    </font>
    <font>
      <sz val="10"/>
      <color rgb="FFFF6600"/>
      <name val="Arial"/>
      <family val="2"/>
    </font>
    <font>
      <b/>
      <sz val="9"/>
      <color rgb="FF000080"/>
      <name val="Arial"/>
      <family val="2"/>
    </font>
    <font>
      <b/>
      <sz val="9"/>
      <name val="Arial"/>
      <family val="2"/>
    </font>
    <font>
      <b/>
      <sz val="9"/>
      <color rgb="FF003366"/>
      <name val="Arial"/>
      <family val="2"/>
    </font>
    <font>
      <b/>
      <sz val="14"/>
      <color rgb="FF8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 CE"/>
      <family val="2"/>
    </font>
    <font>
      <sz val="10"/>
      <color rgb="FF000080"/>
      <name val="Arial"/>
      <family val="2"/>
    </font>
    <font>
      <sz val="16"/>
      <color rgb="FF339966"/>
      <name val="Arial"/>
      <family val="2"/>
    </font>
    <font>
      <b/>
      <sz val="16"/>
      <color rgb="FF339966"/>
      <name val="Arial"/>
      <family val="2"/>
    </font>
    <font>
      <sz val="14"/>
      <color rgb="FF800000"/>
      <name val="Arial"/>
      <family val="2"/>
    </font>
    <font>
      <b/>
      <sz val="10"/>
      <color rgb="FF003366"/>
      <name val="Arial"/>
      <family val="2"/>
    </font>
    <font>
      <sz val="9"/>
      <color rgb="FF000000"/>
      <name val="Arial"/>
      <family val="2"/>
    </font>
    <font>
      <sz val="9"/>
      <color rgb="FF000000"/>
      <name val="Arial CE"/>
      <family val="2"/>
    </font>
    <font>
      <b/>
      <sz val="10"/>
      <color rgb="FF000000"/>
      <name val="Arial"/>
      <family val="2"/>
    </font>
    <font>
      <b/>
      <sz val="12"/>
      <color theme="4" tint="-0.2499700039625167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80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4" fillId="0" borderId="0" xfId="20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/>
    <xf numFmtId="164" fontId="5" fillId="0" borderId="0" xfId="0" applyNumberFormat="1" applyFont="1"/>
    <xf numFmtId="49" fontId="5" fillId="0" borderId="0" xfId="0" applyNumberFormat="1" applyFont="1"/>
    <xf numFmtId="49" fontId="6" fillId="0" borderId="0" xfId="0" applyNumberFormat="1" applyFont="1" applyAlignment="1">
      <alignment horizontal="left" vertical="top"/>
    </xf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right"/>
    </xf>
    <xf numFmtId="49" fontId="8" fillId="0" borderId="0" xfId="0" applyNumberFormat="1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/>
    <xf numFmtId="49" fontId="9" fillId="0" borderId="0" xfId="0" applyNumberFormat="1" applyFont="1" applyAlignment="1" applyProtection="1">
      <alignment horizontal="left"/>
      <protection locked="0"/>
    </xf>
    <xf numFmtId="165" fontId="10" fillId="0" borderId="0" xfId="0" applyNumberFormat="1" applyFont="1"/>
    <xf numFmtId="49" fontId="9" fillId="0" borderId="0" xfId="0" applyNumberFormat="1" applyFont="1" applyAlignment="1">
      <alignment horizontal="left"/>
    </xf>
    <xf numFmtId="0" fontId="11" fillId="0" borderId="0" xfId="0" applyFont="1"/>
    <xf numFmtId="0" fontId="12" fillId="0" borderId="2" xfId="0" applyFont="1" applyBorder="1" applyAlignment="1">
      <alignment horizontal="left"/>
    </xf>
    <xf numFmtId="165" fontId="12" fillId="0" borderId="2" xfId="0" applyNumberFormat="1" applyFont="1" applyBorder="1"/>
    <xf numFmtId="0" fontId="12" fillId="0" borderId="0" xfId="0" applyFont="1" applyAlignment="1">
      <alignment horizontal="left"/>
    </xf>
    <xf numFmtId="165" fontId="12" fillId="0" borderId="0" xfId="0" applyNumberFormat="1" applyFont="1"/>
    <xf numFmtId="164" fontId="13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166" fontId="13" fillId="0" borderId="0" xfId="0" applyNumberFormat="1" applyFont="1" applyAlignment="1">
      <alignment horizontal="right" vertical="top"/>
    </xf>
    <xf numFmtId="167" fontId="14" fillId="0" borderId="0" xfId="0" applyNumberFormat="1" applyFont="1" applyAlignment="1">
      <alignment horizontal="right" vertical="top"/>
    </xf>
    <xf numFmtId="165" fontId="13" fillId="0" borderId="0" xfId="0" applyNumberFormat="1" applyFont="1" applyAlignment="1">
      <alignment horizontal="right" vertical="top"/>
    </xf>
    <xf numFmtId="166" fontId="5" fillId="0" borderId="0" xfId="0" applyNumberFormat="1" applyFont="1"/>
    <xf numFmtId="167" fontId="5" fillId="0" borderId="0" xfId="0" applyNumberFormat="1" applyFont="1"/>
    <xf numFmtId="165" fontId="5" fillId="0" borderId="0" xfId="0" applyNumberFormat="1" applyFont="1"/>
    <xf numFmtId="0" fontId="15" fillId="0" borderId="0" xfId="0" applyFont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16" fillId="0" borderId="0" xfId="0" applyFont="1"/>
    <xf numFmtId="164" fontId="17" fillId="0" borderId="0" xfId="0" applyNumberFormat="1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167" fontId="17" fillId="0" borderId="0" xfId="0" applyNumberFormat="1" applyFont="1"/>
    <xf numFmtId="166" fontId="17" fillId="0" borderId="0" xfId="0" applyNumberFormat="1" applyFont="1"/>
    <xf numFmtId="165" fontId="17" fillId="0" borderId="0" xfId="0" applyNumberFormat="1" applyFont="1"/>
    <xf numFmtId="0" fontId="18" fillId="0" borderId="0" xfId="0" applyFont="1"/>
    <xf numFmtId="164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167" fontId="10" fillId="0" borderId="0" xfId="0" applyNumberFormat="1" applyFont="1"/>
    <xf numFmtId="166" fontId="10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0" fontId="3" fillId="0" borderId="0" xfId="0" applyFont="1"/>
    <xf numFmtId="164" fontId="20" fillId="0" borderId="3" xfId="0" applyNumberFormat="1" applyFont="1" applyBorder="1" applyAlignment="1">
      <alignment horizontal="right" vertical="top"/>
    </xf>
    <xf numFmtId="49" fontId="20" fillId="0" borderId="3" xfId="0" applyNumberFormat="1" applyFont="1" applyBorder="1" applyAlignment="1">
      <alignment horizontal="center" vertical="top"/>
    </xf>
    <xf numFmtId="49" fontId="20" fillId="0" borderId="3" xfId="0" applyNumberFormat="1" applyFont="1" applyBorder="1" applyAlignment="1">
      <alignment horizontal="left" vertical="top"/>
    </xf>
    <xf numFmtId="49" fontId="20" fillId="0" borderId="3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167" fontId="21" fillId="0" borderId="3" xfId="0" applyNumberFormat="1" applyFont="1" applyBorder="1" applyAlignment="1">
      <alignment horizontal="right" vertical="top"/>
    </xf>
    <xf numFmtId="168" fontId="20" fillId="0" borderId="3" xfId="0" applyNumberFormat="1" applyFont="1" applyBorder="1" applyAlignment="1">
      <alignment horizontal="right" vertical="top"/>
    </xf>
    <xf numFmtId="165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 vertical="top"/>
    </xf>
    <xf numFmtId="49" fontId="22" fillId="0" borderId="3" xfId="0" applyNumberFormat="1" applyFont="1" applyBorder="1" applyAlignment="1">
      <alignment horizontal="left" vertical="top" wrapText="1"/>
    </xf>
    <xf numFmtId="166" fontId="13" fillId="0" borderId="3" xfId="0" applyNumberFormat="1" applyFont="1" applyBorder="1" applyAlignment="1">
      <alignment horizontal="right" vertical="top"/>
    </xf>
    <xf numFmtId="49" fontId="19" fillId="0" borderId="4" xfId="0" applyNumberFormat="1" applyFont="1" applyBorder="1" applyAlignment="1">
      <alignment vertical="center" wrapText="1"/>
    </xf>
    <xf numFmtId="169" fontId="20" fillId="0" borderId="3" xfId="0" applyNumberFormat="1" applyFont="1" applyBorder="1" applyAlignment="1">
      <alignment horizontal="right" vertical="top"/>
    </xf>
    <xf numFmtId="169" fontId="10" fillId="0" borderId="3" xfId="0" applyNumberFormat="1" applyFont="1" applyBorder="1"/>
    <xf numFmtId="170" fontId="23" fillId="0" borderId="3" xfId="0" applyNumberFormat="1" applyFont="1" applyBorder="1" applyAlignment="1">
      <alignment horizontal="right" vertical="center"/>
    </xf>
    <xf numFmtId="170" fontId="19" fillId="0" borderId="4" xfId="0" applyNumberFormat="1" applyFont="1" applyBorder="1" applyAlignment="1">
      <alignment vertical="center" wrapText="1"/>
    </xf>
    <xf numFmtId="170" fontId="3" fillId="0" borderId="0" xfId="0" applyNumberFormat="1" applyFont="1"/>
    <xf numFmtId="165" fontId="10" fillId="0" borderId="0" xfId="0" applyNumberFormat="1" applyFont="1" applyAlignment="1">
      <alignment horizontal="center"/>
    </xf>
    <xf numFmtId="49" fontId="19" fillId="0" borderId="4" xfId="0" applyNumberFormat="1" applyFont="1" applyBorder="1" applyAlignment="1">
      <alignment horizontal="left" vertical="center" wrapText="1"/>
    </xf>
    <xf numFmtId="170" fontId="20" fillId="2" borderId="3" xfId="0" applyNumberFormat="1" applyFont="1" applyFill="1" applyBorder="1" applyAlignment="1">
      <alignment horizontal="right" vertical="top"/>
    </xf>
    <xf numFmtId="170" fontId="13" fillId="2" borderId="0" xfId="0" applyNumberFormat="1" applyFont="1" applyFill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PageLayoutView="115" workbookViewId="0" topLeftCell="B1">
      <selection activeCell="C15" sqref="C15"/>
    </sheetView>
  </sheetViews>
  <sheetFormatPr defaultColWidth="9.140625" defaultRowHeight="12.75" outlineLevelRow="5"/>
  <cols>
    <col min="1" max="1" width="11.28125" style="0" hidden="1" customWidth="1"/>
    <col min="2" max="2" width="80.57421875" style="0" customWidth="1"/>
    <col min="3" max="3" width="22.28125" style="0" customWidth="1"/>
    <col min="4" max="1025" width="9.00390625" style="0" customWidth="1"/>
  </cols>
  <sheetData>
    <row r="1" ht="18">
      <c r="B1" s="1" t="s">
        <v>0</v>
      </c>
    </row>
    <row r="2" spans="1:10" ht="15.75" customHeight="1">
      <c r="A2" s="2"/>
      <c r="B2" s="3" t="s">
        <v>44</v>
      </c>
      <c r="C2" s="4"/>
      <c r="D2" s="4"/>
      <c r="E2" s="4"/>
      <c r="F2" s="4"/>
      <c r="G2" s="4"/>
      <c r="H2" s="4"/>
      <c r="I2" s="4"/>
      <c r="J2" s="4"/>
    </row>
    <row r="3" spans="1:10" ht="15.75" customHeight="1">
      <c r="A3" s="2"/>
      <c r="B3" s="3" t="s">
        <v>43</v>
      </c>
      <c r="C3" s="4"/>
      <c r="D3" s="4"/>
      <c r="E3" s="4"/>
      <c r="F3" s="4"/>
      <c r="G3" s="4"/>
      <c r="H3" s="4"/>
      <c r="I3" s="4"/>
      <c r="J3" s="4"/>
    </row>
    <row r="4" spans="1:4" ht="14.25" customHeight="1">
      <c r="A4" s="5" t="s">
        <v>1</v>
      </c>
      <c r="B4" s="6"/>
      <c r="C4" s="7"/>
      <c r="D4" s="8"/>
    </row>
    <row r="5" spans="2:4" ht="12.75">
      <c r="B5" s="9" t="s">
        <v>2</v>
      </c>
      <c r="C5" s="10" t="s">
        <v>3</v>
      </c>
      <c r="D5" s="11"/>
    </row>
    <row r="6" spans="2:4" ht="12.75">
      <c r="B6" s="12"/>
      <c r="C6" s="13"/>
      <c r="D6" s="11"/>
    </row>
    <row r="7" spans="2:3" ht="12.75" outlineLevel="5">
      <c r="B7" s="70" t="s">
        <v>39</v>
      </c>
      <c r="C7" s="74">
        <f>VV!R6</f>
        <v>0</v>
      </c>
    </row>
    <row r="8" spans="2:3" ht="18" outlineLevel="5">
      <c r="B8" s="14"/>
      <c r="C8" s="15"/>
    </row>
    <row r="9" spans="2:3" ht="18" outlineLevel="5">
      <c r="B9" s="16"/>
      <c r="C9" s="15"/>
    </row>
    <row r="10" spans="2:3" ht="18" outlineLevel="5">
      <c r="B10" s="16"/>
      <c r="C10" s="15"/>
    </row>
    <row r="11" spans="2:3" ht="18" outlineLevel="5">
      <c r="B11" s="16"/>
      <c r="C11" s="15"/>
    </row>
    <row r="12" spans="2:3" ht="18" outlineLevel="5">
      <c r="B12" s="16"/>
      <c r="C12" s="15"/>
    </row>
    <row r="13" spans="2:3" s="17" customFormat="1" ht="15">
      <c r="B13" s="18" t="s">
        <v>4</v>
      </c>
      <c r="C13" s="19">
        <f>SUBTOTAL(9,C7:C12)</f>
        <v>0</v>
      </c>
    </row>
    <row r="14" spans="2:3" s="17" customFormat="1" ht="15">
      <c r="B14" s="20" t="s">
        <v>5</v>
      </c>
      <c r="C14" s="21">
        <f>C13/100*21</f>
        <v>0</v>
      </c>
    </row>
    <row r="15" spans="2:3" s="17" customFormat="1" ht="15">
      <c r="B15" s="18" t="s">
        <v>6</v>
      </c>
      <c r="C15" s="19">
        <f>SUM(C13:C14)</f>
        <v>0</v>
      </c>
    </row>
  </sheetData>
  <printOptions/>
  <pageMargins left="0.39375" right="0.39375" top="0.7875" bottom="0.39375" header="0.511805555555555" footer="0.511805555555555"/>
  <pageSetup fitToHeight="99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workbookViewId="0" topLeftCell="K1">
      <selection activeCell="P28" sqref="P28"/>
    </sheetView>
  </sheetViews>
  <sheetFormatPr defaultColWidth="9.140625" defaultRowHeight="12.75" outlineLevelRow="6"/>
  <cols>
    <col min="1" max="5" width="9.00390625" style="0" hidden="1" customWidth="1"/>
    <col min="6" max="6" width="8.57421875" style="22" customWidth="1"/>
    <col min="7" max="7" width="4.28125" style="23" customWidth="1"/>
    <col min="8" max="8" width="14.28125" style="24" customWidth="1"/>
    <col min="9" max="9" width="10.00390625" style="24" hidden="1" customWidth="1"/>
    <col min="10" max="10" width="12.00390625" style="24" customWidth="1"/>
    <col min="11" max="11" width="57.00390625" style="25" customWidth="1"/>
    <col min="12" max="12" width="18.7109375" style="26" customWidth="1"/>
    <col min="13" max="13" width="4.28125" style="23" customWidth="1"/>
    <col min="14" max="14" width="13.7109375" style="27" hidden="1" customWidth="1"/>
    <col min="15" max="15" width="6.8515625" style="26" hidden="1" customWidth="1"/>
    <col min="16" max="16" width="13.421875" style="27" customWidth="1"/>
    <col min="17" max="17" width="14.8515625" style="26" customWidth="1"/>
    <col min="18" max="18" width="18.7109375" style="28" customWidth="1"/>
    <col min="19" max="1025" width="9.00390625" style="0" customWidth="1"/>
  </cols>
  <sheetData>
    <row r="1" spans="6:19" ht="21.6" customHeight="1">
      <c r="F1" s="6"/>
      <c r="G1" s="7"/>
      <c r="H1" s="7"/>
      <c r="I1" s="7"/>
      <c r="J1" s="7"/>
      <c r="K1" s="7"/>
      <c r="L1" s="29"/>
      <c r="M1" s="7"/>
      <c r="N1" s="30"/>
      <c r="O1" s="29"/>
      <c r="P1" s="30"/>
      <c r="Q1" s="29"/>
      <c r="R1" s="31"/>
      <c r="S1" s="29"/>
    </row>
    <row r="2" spans="6:18" s="32" customFormat="1" ht="12.75">
      <c r="F2" s="10" t="s">
        <v>7</v>
      </c>
      <c r="G2" s="33" t="s">
        <v>8</v>
      </c>
      <c r="H2" s="9" t="s">
        <v>9</v>
      </c>
      <c r="I2" s="9" t="s">
        <v>10</v>
      </c>
      <c r="J2" s="9" t="s">
        <v>11</v>
      </c>
      <c r="K2" s="34" t="s">
        <v>2</v>
      </c>
      <c r="L2" s="34" t="s">
        <v>12</v>
      </c>
      <c r="M2" s="33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3</v>
      </c>
    </row>
    <row r="3" spans="6:18" ht="11.25" customHeight="1">
      <c r="F3" s="35"/>
      <c r="G3" s="36"/>
      <c r="H3" s="12"/>
      <c r="I3" s="12"/>
      <c r="J3" s="12"/>
      <c r="K3" s="37"/>
      <c r="L3" s="38"/>
      <c r="M3" s="36"/>
      <c r="N3" s="35"/>
      <c r="O3" s="35"/>
      <c r="P3" s="35"/>
      <c r="Q3" s="35"/>
      <c r="R3" s="35"/>
    </row>
    <row r="4" spans="6:18" s="39" customFormat="1" ht="18.75" customHeight="1">
      <c r="F4" s="40"/>
      <c r="G4" s="41"/>
      <c r="H4" s="42"/>
      <c r="I4" s="42"/>
      <c r="J4" s="42"/>
      <c r="K4" s="42"/>
      <c r="L4" s="43"/>
      <c r="M4" s="41"/>
      <c r="N4" s="44"/>
      <c r="O4" s="45"/>
      <c r="P4" s="44"/>
      <c r="Q4" s="45"/>
      <c r="R4" s="46"/>
    </row>
    <row r="5" spans="6:20" s="47" customFormat="1" ht="18" customHeight="1" outlineLevel="1">
      <c r="F5" s="48"/>
      <c r="G5" s="49"/>
      <c r="H5" s="50"/>
      <c r="I5" s="50"/>
      <c r="J5" s="50"/>
      <c r="K5" s="50" t="s">
        <v>18</v>
      </c>
      <c r="L5" s="51"/>
      <c r="M5" s="49"/>
      <c r="N5" s="52"/>
      <c r="O5" s="53"/>
      <c r="P5" s="52"/>
      <c r="Q5" s="53"/>
      <c r="R5" s="15"/>
      <c r="S5" s="76"/>
      <c r="T5" s="76"/>
    </row>
    <row r="6" spans="6:19" s="54" customFormat="1" ht="24.6" customHeight="1" outlineLevel="2">
      <c r="F6" s="6"/>
      <c r="G6" s="55"/>
      <c r="H6" s="56"/>
      <c r="I6" s="56"/>
      <c r="J6" s="56"/>
      <c r="K6" s="77" t="s">
        <v>39</v>
      </c>
      <c r="L6" s="77"/>
      <c r="M6" s="55"/>
      <c r="N6" s="30"/>
      <c r="O6" s="29"/>
      <c r="P6" s="30"/>
      <c r="Q6" s="29"/>
      <c r="R6" s="73">
        <f>SUM(R7,R10:R22,R25:R28)</f>
        <v>0</v>
      </c>
      <c r="S6" s="57"/>
    </row>
    <row r="7" spans="1:21" s="58" customFormat="1" ht="24" outlineLevel="6">
      <c r="A7" s="58" t="s">
        <v>19</v>
      </c>
      <c r="B7" s="58" t="s">
        <v>20</v>
      </c>
      <c r="C7" s="58" t="s">
        <v>21</v>
      </c>
      <c r="D7" s="58" t="s">
        <v>22</v>
      </c>
      <c r="E7" s="58" t="s">
        <v>23</v>
      </c>
      <c r="F7" s="59">
        <v>1</v>
      </c>
      <c r="G7" s="60" t="s">
        <v>24</v>
      </c>
      <c r="H7" s="61"/>
      <c r="I7" s="61"/>
      <c r="J7" s="61"/>
      <c r="K7" s="62" t="s">
        <v>51</v>
      </c>
      <c r="L7" s="63"/>
      <c r="M7" s="60" t="s">
        <v>25</v>
      </c>
      <c r="N7" s="64">
        <v>162.78</v>
      </c>
      <c r="O7" s="65">
        <v>0</v>
      </c>
      <c r="P7" s="64">
        <v>3</v>
      </c>
      <c r="Q7" s="78">
        <v>0</v>
      </c>
      <c r="R7" s="75">
        <f>Q7*P7</f>
        <v>0</v>
      </c>
      <c r="S7" s="66"/>
      <c r="T7"/>
      <c r="U7"/>
    </row>
    <row r="8" spans="6:19" ht="12.75" outlineLevel="4">
      <c r="F8" s="59"/>
      <c r="G8" s="60"/>
      <c r="H8" s="61"/>
      <c r="I8" s="61"/>
      <c r="J8" s="61"/>
      <c r="K8" s="62"/>
      <c r="L8" s="63"/>
      <c r="M8" s="60"/>
      <c r="N8" s="64"/>
      <c r="O8" s="65"/>
      <c r="P8" s="64"/>
      <c r="Q8" s="69"/>
      <c r="R8" s="71"/>
      <c r="S8" s="67"/>
    </row>
    <row r="9" spans="6:19" ht="12.75" outlineLevel="4">
      <c r="F9" s="59"/>
      <c r="G9" s="60"/>
      <c r="H9" s="61"/>
      <c r="I9" s="61"/>
      <c r="J9" s="61"/>
      <c r="K9" s="68" t="s">
        <v>42</v>
      </c>
      <c r="L9" s="63"/>
      <c r="M9" s="60"/>
      <c r="N9" s="64"/>
      <c r="O9" s="65"/>
      <c r="P9" s="64"/>
      <c r="Q9" s="69"/>
      <c r="R9" s="71"/>
      <c r="S9" s="67"/>
    </row>
    <row r="10" spans="6:19" ht="24" outlineLevel="4">
      <c r="F10" s="59">
        <v>2</v>
      </c>
      <c r="G10" s="60" t="s">
        <v>24</v>
      </c>
      <c r="H10" s="61"/>
      <c r="I10" s="61"/>
      <c r="J10" s="61"/>
      <c r="K10" s="62" t="s">
        <v>30</v>
      </c>
      <c r="L10" s="63"/>
      <c r="M10" s="60" t="s">
        <v>26</v>
      </c>
      <c r="N10" s="64"/>
      <c r="O10" s="65">
        <v>0</v>
      </c>
      <c r="P10" s="64">
        <v>14.5</v>
      </c>
      <c r="Q10" s="78">
        <v>0</v>
      </c>
      <c r="R10" s="75">
        <f aca="true" t="shared" si="0" ref="R10:R22">Q10*P10</f>
        <v>0</v>
      </c>
      <c r="S10" s="66"/>
    </row>
    <row r="11" spans="6:19" ht="24" outlineLevel="4">
      <c r="F11" s="59">
        <v>3</v>
      </c>
      <c r="G11" s="60" t="s">
        <v>24</v>
      </c>
      <c r="H11" s="61"/>
      <c r="I11" s="61"/>
      <c r="J11" s="61"/>
      <c r="K11" s="62" t="s">
        <v>31</v>
      </c>
      <c r="L11" s="63"/>
      <c r="M11" s="60" t="s">
        <v>26</v>
      </c>
      <c r="N11" s="64"/>
      <c r="O11" s="65">
        <v>0</v>
      </c>
      <c r="P11" s="64">
        <v>12</v>
      </c>
      <c r="Q11" s="78">
        <v>0</v>
      </c>
      <c r="R11" s="75">
        <f t="shared" si="0"/>
        <v>0</v>
      </c>
      <c r="S11" s="66"/>
    </row>
    <row r="12" spans="6:19" ht="24" outlineLevel="4">
      <c r="F12" s="59">
        <v>4</v>
      </c>
      <c r="G12" s="60" t="s">
        <v>24</v>
      </c>
      <c r="H12" s="61"/>
      <c r="I12" s="61"/>
      <c r="J12" s="61"/>
      <c r="K12" s="62" t="s">
        <v>32</v>
      </c>
      <c r="L12" s="63"/>
      <c r="M12" s="60" t="s">
        <v>26</v>
      </c>
      <c r="N12" s="64"/>
      <c r="O12" s="65">
        <v>0</v>
      </c>
      <c r="P12" s="64">
        <v>13</v>
      </c>
      <c r="Q12" s="78">
        <v>0</v>
      </c>
      <c r="R12" s="75">
        <f t="shared" si="0"/>
        <v>0</v>
      </c>
      <c r="S12" s="66"/>
    </row>
    <row r="13" spans="6:19" ht="24" outlineLevel="4">
      <c r="F13" s="59">
        <v>5</v>
      </c>
      <c r="G13" s="60" t="s">
        <v>24</v>
      </c>
      <c r="H13" s="61"/>
      <c r="I13" s="61"/>
      <c r="J13" s="61"/>
      <c r="K13" s="62" t="s">
        <v>33</v>
      </c>
      <c r="L13" s="63"/>
      <c r="M13" s="60" t="s">
        <v>26</v>
      </c>
      <c r="N13" s="64"/>
      <c r="O13" s="65">
        <v>0</v>
      </c>
      <c r="P13" s="64">
        <v>38</v>
      </c>
      <c r="Q13" s="78">
        <v>0</v>
      </c>
      <c r="R13" s="75">
        <f t="shared" si="0"/>
        <v>0</v>
      </c>
      <c r="S13" s="66"/>
    </row>
    <row r="14" spans="6:19" ht="24" outlineLevel="4">
      <c r="F14" s="59">
        <v>6</v>
      </c>
      <c r="G14" s="60" t="s">
        <v>24</v>
      </c>
      <c r="H14" s="61"/>
      <c r="I14" s="61"/>
      <c r="J14" s="61"/>
      <c r="K14" s="62" t="s">
        <v>34</v>
      </c>
      <c r="L14" s="63"/>
      <c r="M14" s="60" t="s">
        <v>26</v>
      </c>
      <c r="N14" s="64"/>
      <c r="O14" s="65">
        <v>0</v>
      </c>
      <c r="P14" s="64">
        <v>2</v>
      </c>
      <c r="Q14" s="78">
        <v>0</v>
      </c>
      <c r="R14" s="75">
        <f t="shared" si="0"/>
        <v>0</v>
      </c>
      <c r="S14" s="66"/>
    </row>
    <row r="15" spans="6:19" ht="12.75" outlineLevel="4">
      <c r="F15" s="59">
        <v>7</v>
      </c>
      <c r="G15" s="60" t="s">
        <v>24</v>
      </c>
      <c r="H15" s="61"/>
      <c r="I15" s="61"/>
      <c r="J15" s="61"/>
      <c r="K15" s="62" t="s">
        <v>48</v>
      </c>
      <c r="L15" s="63"/>
      <c r="M15" s="60" t="s">
        <v>25</v>
      </c>
      <c r="N15" s="64"/>
      <c r="O15" s="65">
        <v>0</v>
      </c>
      <c r="P15" s="64">
        <v>1</v>
      </c>
      <c r="Q15" s="78">
        <v>0</v>
      </c>
      <c r="R15" s="75">
        <f t="shared" si="0"/>
        <v>0</v>
      </c>
      <c r="S15" s="66"/>
    </row>
    <row r="16" spans="6:19" ht="12.75" outlineLevel="4">
      <c r="F16" s="59">
        <v>7</v>
      </c>
      <c r="G16" s="60" t="s">
        <v>24</v>
      </c>
      <c r="H16" s="61"/>
      <c r="I16" s="61"/>
      <c r="J16" s="61"/>
      <c r="K16" s="62" t="s">
        <v>45</v>
      </c>
      <c r="L16" s="63"/>
      <c r="M16" s="60" t="s">
        <v>25</v>
      </c>
      <c r="N16" s="64"/>
      <c r="O16" s="65">
        <v>0</v>
      </c>
      <c r="P16" s="64">
        <v>1</v>
      </c>
      <c r="Q16" s="78">
        <v>0</v>
      </c>
      <c r="R16" s="75">
        <f t="shared" si="0"/>
        <v>0</v>
      </c>
      <c r="S16" s="66"/>
    </row>
    <row r="17" spans="6:19" ht="24" outlineLevel="4">
      <c r="F17" s="59">
        <v>8</v>
      </c>
      <c r="G17" s="60" t="s">
        <v>24</v>
      </c>
      <c r="H17" s="61"/>
      <c r="I17" s="61"/>
      <c r="J17" s="61"/>
      <c r="K17" s="62" t="s">
        <v>35</v>
      </c>
      <c r="L17" s="63"/>
      <c r="M17" s="60" t="s">
        <v>26</v>
      </c>
      <c r="N17" s="64">
        <v>162.78</v>
      </c>
      <c r="O17" s="65">
        <v>0</v>
      </c>
      <c r="P17" s="64">
        <v>10</v>
      </c>
      <c r="Q17" s="78">
        <v>0</v>
      </c>
      <c r="R17" s="75">
        <f t="shared" si="0"/>
        <v>0</v>
      </c>
      <c r="S17" s="66"/>
    </row>
    <row r="18" spans="6:19" ht="24" outlineLevel="4">
      <c r="F18" s="59">
        <v>9</v>
      </c>
      <c r="G18" s="60" t="s">
        <v>24</v>
      </c>
      <c r="H18" s="61"/>
      <c r="I18" s="61"/>
      <c r="J18" s="61"/>
      <c r="K18" s="62" t="s">
        <v>36</v>
      </c>
      <c r="L18" s="63"/>
      <c r="M18" s="60" t="s">
        <v>26</v>
      </c>
      <c r="N18" s="64"/>
      <c r="O18" s="65">
        <v>0</v>
      </c>
      <c r="P18" s="64">
        <v>22</v>
      </c>
      <c r="Q18" s="78">
        <v>0</v>
      </c>
      <c r="R18" s="75">
        <f t="shared" si="0"/>
        <v>0</v>
      </c>
      <c r="S18" s="66"/>
    </row>
    <row r="19" spans="6:19" ht="24" outlineLevel="4">
      <c r="F19" s="59">
        <v>10</v>
      </c>
      <c r="G19" s="60" t="s">
        <v>24</v>
      </c>
      <c r="H19" s="61"/>
      <c r="I19" s="61"/>
      <c r="J19" s="61"/>
      <c r="K19" s="62" t="s">
        <v>37</v>
      </c>
      <c r="L19" s="63"/>
      <c r="M19" s="60" t="s">
        <v>26</v>
      </c>
      <c r="N19" s="64"/>
      <c r="O19" s="65">
        <v>0</v>
      </c>
      <c r="P19" s="64">
        <v>13</v>
      </c>
      <c r="Q19" s="78">
        <v>0</v>
      </c>
      <c r="R19" s="75">
        <f t="shared" si="0"/>
        <v>0</v>
      </c>
      <c r="S19" s="66"/>
    </row>
    <row r="20" spans="6:19" ht="24" outlineLevel="4">
      <c r="F20" s="59">
        <v>11</v>
      </c>
      <c r="G20" s="60"/>
      <c r="H20" s="61"/>
      <c r="I20" s="61"/>
      <c r="J20" s="61"/>
      <c r="K20" s="62" t="s">
        <v>40</v>
      </c>
      <c r="L20" s="63"/>
      <c r="M20" s="60" t="s">
        <v>26</v>
      </c>
      <c r="N20" s="64"/>
      <c r="O20" s="65"/>
      <c r="P20" s="64">
        <v>12</v>
      </c>
      <c r="Q20" s="78">
        <v>0</v>
      </c>
      <c r="R20" s="75">
        <f t="shared" si="0"/>
        <v>0</v>
      </c>
      <c r="S20" s="66"/>
    </row>
    <row r="21" spans="6:19" ht="24" outlineLevel="4">
      <c r="F21" s="59">
        <v>12</v>
      </c>
      <c r="G21" s="60" t="s">
        <v>24</v>
      </c>
      <c r="H21" s="61"/>
      <c r="I21" s="61"/>
      <c r="J21" s="61"/>
      <c r="K21" s="62" t="s">
        <v>38</v>
      </c>
      <c r="L21" s="63"/>
      <c r="M21" s="60" t="s">
        <v>26</v>
      </c>
      <c r="N21" s="64"/>
      <c r="O21" s="65">
        <v>0</v>
      </c>
      <c r="P21" s="64">
        <v>16</v>
      </c>
      <c r="Q21" s="78">
        <v>0</v>
      </c>
      <c r="R21" s="75">
        <f t="shared" si="0"/>
        <v>0</v>
      </c>
      <c r="S21" s="66"/>
    </row>
    <row r="22" spans="6:19" ht="24" outlineLevel="4">
      <c r="F22" s="59" t="s">
        <v>46</v>
      </c>
      <c r="G22" s="60" t="s">
        <v>24</v>
      </c>
      <c r="H22" s="61"/>
      <c r="I22" s="61"/>
      <c r="J22" s="61"/>
      <c r="K22" s="62" t="s">
        <v>47</v>
      </c>
      <c r="L22" s="63"/>
      <c r="M22" s="60" t="s">
        <v>26</v>
      </c>
      <c r="N22" s="64"/>
      <c r="O22" s="65">
        <v>0</v>
      </c>
      <c r="P22" s="64">
        <v>4</v>
      </c>
      <c r="Q22" s="78">
        <v>0</v>
      </c>
      <c r="R22" s="75">
        <f t="shared" si="0"/>
        <v>0</v>
      </c>
      <c r="S22" s="66"/>
    </row>
    <row r="23" spans="6:19" ht="12.75">
      <c r="F23" s="59"/>
      <c r="G23" s="60"/>
      <c r="H23" s="61"/>
      <c r="I23" s="61"/>
      <c r="J23" s="61"/>
      <c r="K23" s="62"/>
      <c r="L23" s="62"/>
      <c r="M23" s="62"/>
      <c r="N23" s="62"/>
      <c r="O23" s="62"/>
      <c r="P23" s="64"/>
      <c r="Q23" s="69"/>
      <c r="R23" s="71"/>
      <c r="S23" s="67"/>
    </row>
    <row r="24" spans="6:19" ht="18">
      <c r="F24" s="59"/>
      <c r="G24" s="60"/>
      <c r="H24" s="61"/>
      <c r="I24" s="61"/>
      <c r="J24" s="61"/>
      <c r="K24" s="68" t="s">
        <v>27</v>
      </c>
      <c r="L24" s="68"/>
      <c r="M24" s="68"/>
      <c r="N24" s="64"/>
      <c r="O24" s="65"/>
      <c r="P24" s="64"/>
      <c r="Q24" s="69"/>
      <c r="R24" s="72"/>
      <c r="S24" s="67"/>
    </row>
    <row r="25" spans="6:19" ht="12.75">
      <c r="F25" s="22">
        <v>13</v>
      </c>
      <c r="K25" s="25" t="s">
        <v>41</v>
      </c>
      <c r="M25" s="23" t="s">
        <v>50</v>
      </c>
      <c r="P25" s="27">
        <v>1</v>
      </c>
      <c r="Q25" s="79">
        <v>0</v>
      </c>
      <c r="R25" s="75">
        <f>Q25*P25</f>
        <v>0</v>
      </c>
      <c r="S25" s="66"/>
    </row>
    <row r="26" spans="11:19" ht="12.75">
      <c r="K26" s="25" t="s">
        <v>49</v>
      </c>
      <c r="M26" s="23" t="s">
        <v>50</v>
      </c>
      <c r="P26" s="27">
        <v>1</v>
      </c>
      <c r="Q26" s="79">
        <v>0</v>
      </c>
      <c r="R26" s="75">
        <f>Q26*P26</f>
        <v>0</v>
      </c>
      <c r="S26" s="66"/>
    </row>
    <row r="27" spans="6:19" ht="12.75">
      <c r="F27" s="59">
        <v>14</v>
      </c>
      <c r="G27" s="60" t="s">
        <v>24</v>
      </c>
      <c r="H27" s="61"/>
      <c r="I27" s="61"/>
      <c r="J27" s="61"/>
      <c r="K27" s="62" t="s">
        <v>28</v>
      </c>
      <c r="L27" s="63"/>
      <c r="M27" s="60" t="s">
        <v>50</v>
      </c>
      <c r="N27" s="64"/>
      <c r="O27" s="65">
        <v>0</v>
      </c>
      <c r="P27" s="64">
        <v>1</v>
      </c>
      <c r="Q27" s="78">
        <v>0</v>
      </c>
      <c r="R27" s="75">
        <f>Q27*P27</f>
        <v>0</v>
      </c>
      <c r="S27" s="66"/>
    </row>
    <row r="28" spans="6:19" ht="12.75">
      <c r="F28" s="59">
        <v>15</v>
      </c>
      <c r="G28" s="60" t="s">
        <v>24</v>
      </c>
      <c r="H28" s="61"/>
      <c r="I28" s="61"/>
      <c r="J28" s="61"/>
      <c r="K28" s="62" t="s">
        <v>29</v>
      </c>
      <c r="L28" s="63"/>
      <c r="M28" s="60" t="s">
        <v>50</v>
      </c>
      <c r="N28" s="64"/>
      <c r="O28" s="65">
        <v>0</v>
      </c>
      <c r="P28" s="64">
        <v>1</v>
      </c>
      <c r="Q28" s="78">
        <v>0</v>
      </c>
      <c r="R28" s="75">
        <f>Q28*P28</f>
        <v>0</v>
      </c>
      <c r="S28" s="67"/>
    </row>
  </sheetData>
  <autoFilter ref="F3:R22"/>
  <mergeCells count="2">
    <mergeCell ref="S5:T5"/>
    <mergeCell ref="K6:L6"/>
  </mergeCells>
  <printOptions horizontalCentered="1"/>
  <pageMargins left="0.39375" right="0.39375" top="0.7875" bottom="0.39375" header="0.511805555555555" footer="0.511805555555555"/>
  <pageSetup fitToHeight="99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Libuše Škodová</cp:lastModifiedBy>
  <cp:lastPrinted>2019-05-28T14:50:59Z</cp:lastPrinted>
  <dcterms:created xsi:type="dcterms:W3CDTF">2007-10-16T13:08:58Z</dcterms:created>
  <dcterms:modified xsi:type="dcterms:W3CDTF">2024-01-03T09:05:55Z</dcterms:modified>
  <cp:category/>
  <cp:version/>
  <cp:contentType/>
  <cp:contentStatus/>
  <cp:revision>2</cp:revision>
</cp:coreProperties>
</file>