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09"/>
  <workbookPr defaultThemeVersion="166925"/>
  <mc:AlternateContent xmlns:mc="http://schemas.openxmlformats.org/markup-compatibility/2006">
    <mc:Choice Requires="x15">
      <x15ac:absPath xmlns:x15ac="http://schemas.microsoft.com/office/spreadsheetml/2010/11/ac" url="/Users/jirikovacik/Library/Mobile Documents/com~apple~CloudDocs/IROP_21+/_aprojekty/_podpora/trinec_jubilejni/VZ/03_P/DI-01-1852/"/>
    </mc:Choice>
  </mc:AlternateContent>
  <xr:revisionPtr revIDLastSave="0" documentId="13_ncr:1_{84E49F9A-94C5-9041-88B2-08B5228630F3}" xr6:coauthVersionLast="47" xr6:coauthVersionMax="47" xr10:uidLastSave="{00000000-0000-0000-0000-000000000000}"/>
  <bookViews>
    <workbookView xWindow="25600" yWindow="500" windowWidth="51200" windowHeight="27020" xr2:uid="{FA8185F9-7ED5-BD41-BA9E-86E8831814A8}"/>
  </bookViews>
  <sheets>
    <sheet name="0_REKAPITULACE" sheetId="6" r:id="rId1"/>
    <sheet name="Multimediální učebna " sheetId="1" r:id="rId2"/>
    <sheet name="Učebna Fyziky" sheetId="2" r:id="rId3"/>
    <sheet name="Učebna Chemie" sheetId="4" r:id="rId4"/>
    <sheet name="Jazyková učebna" sheetId="3" r:id="rId5"/>
  </sheets>
  <externalReferences>
    <externalReference r:id="rId6"/>
  </externalReferences>
  <definedNames>
    <definedName name="CenaCelkem" localSheetId="0">#REF!</definedName>
    <definedName name="CenaCelkem">#REF!</definedName>
    <definedName name="CenaCelkemBezDPH" localSheetId="0">#REF!</definedName>
    <definedName name="CenaCelkemBezDPH">#REF!</definedName>
    <definedName name="cisloobjektu" localSheetId="0">#REF!</definedName>
    <definedName name="cisloobjektu">#REF!</definedName>
    <definedName name="CisloRozpoctu">'[1]Krycí list'!$C$2</definedName>
    <definedName name="cislostavby">'[1]Krycí list'!$A$7</definedName>
    <definedName name="CisloStavebnihoRozpoctu" localSheetId="0">#REF!</definedName>
    <definedName name="CisloStavebnihoRozpoctu">#REF!</definedName>
    <definedName name="dadresa" localSheetId="0">#REF!</definedName>
    <definedName name="dadresa">#REF!</definedName>
    <definedName name="dmisto" localSheetId="0">#REF!</definedName>
    <definedName name="dmisto">#REF!</definedName>
    <definedName name="DPHSni" localSheetId="0">#REF!</definedName>
    <definedName name="DPHSni">#REF!</definedName>
    <definedName name="DPHZakl" localSheetId="0">#REF!</definedName>
    <definedName name="DPHZakl">#REF!</definedName>
    <definedName name="Mena" localSheetId="0">#REF!</definedName>
    <definedName name="Mena">#REF!</definedName>
    <definedName name="MistoStavby" localSheetId="0">#REF!</definedName>
    <definedName name="MistoStavby">#REF!</definedName>
    <definedName name="nazevobjektu" localSheetId="0">#REF!</definedName>
    <definedName name="nazevobjektu">#REF!</definedName>
    <definedName name="NazevRozpoctu">'[1]Krycí list'!$D$2</definedName>
    <definedName name="nazevstavby">'[1]Krycí list'!$C$7</definedName>
    <definedName name="NazevStavebnihoRozpoctu" localSheetId="0">#REF!</definedName>
    <definedName name="NazevStavebnihoRozpoctu">#REF!</definedName>
    <definedName name="oadresa" localSheetId="0">#REF!</definedName>
    <definedName name="oadresa">#REF!</definedName>
    <definedName name="_xlnm.Print_Area" localSheetId="0">'0_REKAPITULACE'!$B$2:$J$29</definedName>
    <definedName name="padresa" localSheetId="0">#REF!</definedName>
    <definedName name="padresa">#REF!</definedName>
    <definedName name="pdic" localSheetId="0">#REF!</definedName>
    <definedName name="pdic">#REF!</definedName>
    <definedName name="pico" localSheetId="0">#REF!</definedName>
    <definedName name="pico">#REF!</definedName>
    <definedName name="pmisto" localSheetId="0">#REF!</definedName>
    <definedName name="pmisto">#REF!</definedName>
    <definedName name="PocetMJ" localSheetId="0">#REF!</definedName>
    <definedName name="PocetMJ">#REF!</definedName>
    <definedName name="PoptavkaID" localSheetId="0">#REF!</definedName>
    <definedName name="PoptavkaID">#REF!</definedName>
    <definedName name="pPSC" localSheetId="0">#REF!</definedName>
    <definedName name="pPSC">#REF!</definedName>
    <definedName name="Projektant" localSheetId="0">#REF!</definedName>
    <definedName name="Projektant">#REF!</definedName>
    <definedName name="SazbaDPH1">'[1]Krycí list'!$C$30</definedName>
    <definedName name="SazbaDPH2">'[1]Krycí list'!$C$32</definedName>
    <definedName name="SloupecCC" localSheetId="0">#REF!</definedName>
    <definedName name="SloupecCC">#REF!</definedName>
    <definedName name="SloupecCisloPol" localSheetId="0">#REF!</definedName>
    <definedName name="SloupecCisloPol">#REF!</definedName>
    <definedName name="SloupecJC" localSheetId="0">#REF!</definedName>
    <definedName name="SloupecJC">#REF!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Vypracoval" localSheetId="0">#REF!</definedName>
    <definedName name="Vypracoval">#REF!</definedName>
    <definedName name="ZakladDPHSni" localSheetId="0">#REF!</definedName>
    <definedName name="ZakladDPHSni">#REF!</definedName>
    <definedName name="ZakladDPHZakl" localSheetId="0">#REF!</definedName>
    <definedName name="ZakladDPHZakl">#REF!</definedName>
    <definedName name="Zaokrouhleni" localSheetId="0">#REF!</definedName>
    <definedName name="Zaokrouhleni">#REF!</definedName>
    <definedName name="Zhotovitel" localSheetId="0">#REF!</definedName>
    <definedName name="Zhotov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3" l="1"/>
  <c r="G5" i="3"/>
  <c r="G6" i="3"/>
  <c r="G7" i="3"/>
  <c r="G8" i="3"/>
  <c r="G9" i="3"/>
  <c r="G10" i="3"/>
  <c r="G14" i="3" s="1"/>
  <c r="H18" i="6" s="1"/>
  <c r="G11" i="3"/>
  <c r="G12" i="3"/>
  <c r="G13" i="3"/>
  <c r="G3" i="3"/>
  <c r="G14" i="4" l="1"/>
  <c r="G15" i="4" s="1"/>
  <c r="G13" i="4"/>
  <c r="G12" i="4"/>
  <c r="G11" i="4"/>
  <c r="G10" i="4"/>
  <c r="G9" i="4"/>
  <c r="G8" i="4"/>
  <c r="G7" i="4"/>
  <c r="G6" i="4"/>
  <c r="G5" i="4"/>
  <c r="G4" i="4"/>
  <c r="G3" i="4"/>
  <c r="G14" i="2"/>
  <c r="G13" i="2"/>
  <c r="G15" i="2" s="1"/>
  <c r="H16" i="6" s="1"/>
  <c r="G12" i="2"/>
  <c r="G11" i="2"/>
  <c r="G10" i="2"/>
  <c r="G9" i="2"/>
  <c r="G8" i="2"/>
  <c r="G7" i="2"/>
  <c r="G6" i="2"/>
  <c r="G5" i="2"/>
  <c r="G4" i="2"/>
  <c r="G3" i="2"/>
  <c r="G22" i="1"/>
  <c r="G21" i="1"/>
  <c r="G20" i="1"/>
  <c r="G19" i="1"/>
  <c r="G18" i="1"/>
  <c r="G17" i="1"/>
  <c r="G16" i="1"/>
  <c r="G15" i="1"/>
  <c r="G14" i="1"/>
  <c r="G13" i="1"/>
  <c r="G12" i="1"/>
  <c r="G11" i="1"/>
  <c r="G10" i="1"/>
  <c r="G9" i="1"/>
  <c r="G8" i="1"/>
  <c r="G7" i="1"/>
  <c r="G6" i="1"/>
  <c r="G5" i="1"/>
  <c r="G4" i="1"/>
  <c r="G3" i="1"/>
  <c r="G23" i="1" l="1"/>
  <c r="H17" i="6"/>
  <c r="H15" i="6"/>
  <c r="H19" i="6" l="1"/>
  <c r="H20" i="6" s="1"/>
  <c r="H21" i="6" s="1"/>
</calcChain>
</file>

<file path=xl/sharedStrings.xml><?xml version="1.0" encoding="utf-8"?>
<sst xmlns="http://schemas.openxmlformats.org/spreadsheetml/2006/main" count="249" uniqueCount="103">
  <si>
    <t>Multimediální učebna</t>
  </si>
  <si>
    <t>položka</t>
  </si>
  <si>
    <t>název</t>
  </si>
  <si>
    <t>specifikace</t>
  </si>
  <si>
    <t>počet</t>
  </si>
  <si>
    <t>MJ</t>
  </si>
  <si>
    <t>cena za ks bez DPH</t>
  </si>
  <si>
    <t>Kompletní datová infrastruktura učebny</t>
  </si>
  <si>
    <t>1x 19" Rack nástěnný min. 9U
1x Přepínač 48G port - 48x 10/100/1000BASE-T Port, 4x SFP port, interní AC, podpora IEEE 802.1X,  IEEE 802.1Q,  IEEE 802.1S
2x patch panel Cat6, modulární včetně keystone
1x Vyvazovací panel plastový
1x napájecí lišta s přepěťovou ochranou 5x230V
2x BOX UTP Cat6 305m
32x patch kabel UTP 0,5m cat6
30x Datová zásuvka modulární CAT6
Kompletní instalace + proměření</t>
  </si>
  <si>
    <t>ks</t>
  </si>
  <si>
    <t>Dotykový interaktivní panel 86"</t>
  </si>
  <si>
    <t>Interaktivní SW</t>
  </si>
  <si>
    <t>Interaktivní SW - kompatibilní s stávajícím SW školy (SW ActivInspire*), dostupný pro všechny operační systémy, který se plně aktualizuje zdarma. K plné verzi SW dále musí existovat pro školu jeho volně dostupná plnohodnotná verze (nestačí prohlížeč), tak aby měli možnost s materiály pracovat i další zájemci (zřizovatel, studenti), SW v základní verzi musí obsahovat dostatečný počet min. 4000 souborů, šablon, interaktivních a multimediálních obrázků a pozadí pro přípravu pokladů pro výuku (u těchto zdrojů jsou vyřešena autorská práva, která nepodléhají třetím osobám), dostatečná rozšířenost SW v českém i světovém školství (existence funkčního a pravidelně aktualizovaného výukového portálu), dodaný autorský nástroj v sobě přímo integruje využití dalších interaktivních prvků systému, jako jsou odpovědní systémy, bezdrátové tablety apod. Licence k jedné interaktivní tabuli. K softwaru musí být k dispozici min. 20 tisíc prokazatelně INTERAKTIVNÍCH (nikoli prezentačních) výukových materiálů, příprav, dostupných na webovém portálu, nebo jiných médiích, z toho minimálně 150 interaktivních příprav pro mateřské školy a minimálně 6000 příprav pro první stupeň.  Interaktivní výukové materiály budou prokazatelně vytvořeny v nabízeném výukovém softwaru.</t>
  </si>
  <si>
    <t>Rám s křídly určený pro dotykový interaktivní panel</t>
  </si>
  <si>
    <t>Bezpylonový rám s křídly určený pro dotykový interaktivní panel - Systém se skládá z výškového posunu 65 cm, rámu pro uchycení dotykové obrazovky o úhlopříčce obrazu 86" a dvou keramických, magnetických křídel, která po zavření přikrývají celou plochu obrazu.</t>
  </si>
  <si>
    <t>Trojsvazková kabeláž pro stěnové vedení</t>
  </si>
  <si>
    <t>Instalace SW</t>
  </si>
  <si>
    <t>Implementace a zavedení programu SW, připojení k PC systému</t>
  </si>
  <si>
    <t>Instalace HW</t>
  </si>
  <si>
    <t>Instalace systému HW</t>
  </si>
  <si>
    <t>Vybavení vyučujícího - LCD dotykový displej</t>
  </si>
  <si>
    <t>Vybavení vyučujícího PC + SW</t>
  </si>
  <si>
    <t>IT vybavení žáka - PC + SW</t>
  </si>
  <si>
    <t>IT vybavení žáka - LCD</t>
  </si>
  <si>
    <t>24" full HD 16:9, IPS, 1000:1, 250cd/m2, DVI, HDMI, DSUB, pivot,repro</t>
  </si>
  <si>
    <t>SW classroom management</t>
  </si>
  <si>
    <t xml:space="preserve">SW umožňuje kompletní kontrolu učitele nad žákovskými IT vybavení. SW licence pro celou třídu </t>
  </si>
  <si>
    <t>Instalace a školení</t>
  </si>
  <si>
    <t xml:space="preserve">Práce. Učebny budou instalovány na klíč, včetně veškerého příslušenství. Základní zaškolení obsluhy v oblasti HW. Do Připraveného PC budou nainstalovány a nakonfigurovány veškeré softwary potřebné pro provoz tabule. SW bude aktualizován.    </t>
  </si>
  <si>
    <t xml:space="preserve">software k jazykové učebně učitelská licence
- 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Funkce text to speech - převod textu na řeč )včetně větných celků). Výslovnost  - minimálně pro 5 světových jazyků. Plná česká lokalizace produktu                                                                                                                                                                                                      </t>
  </si>
  <si>
    <t xml:space="preserve">Sluchátka s mikrofonem </t>
  </si>
  <si>
    <t>Testovací  a hlasovací/anketní modul</t>
  </si>
  <si>
    <t xml:space="preserve">e-learningový portal </t>
  </si>
  <si>
    <t>e-learningový portal včetně SW modulu pro vzdálený přístup. SW modul pro internetový i LAN přístup do databáze studijních materiálů mimo jazykovou laboratoř. Licence je platná pro databázi min. 999 osob. Min. 5 let bezplatný maintanence
Databáze musí obsahovat vzdělávací materiály (lekce) pro výuku cizích jazyků pro základní školy a střední školy. Je požadováno min. 300 pracovních lekcí (1 lekce odpovídá 45 minutám výuky) pro výuku jazyků (min. Anglický jazyk, Německý jazyk)
Databáze musí obsahovat vzdělávací materiály (lekce) pro výuku dalších vzdělávacích oblastí pro základní školy. Je požadováno min. 50 pracovních lekcí (1 lekce odpovídá 45 minutám výuky) pro výuku předmětů v oblasti přírodních věd a společensko-vědních předmětů.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Databáze testů musí být plně kompatibilní s nabídnutou jazykovou laboratoří  je požadován přímý přístup do databáze z aplikace (softwaru) jazykové učebny. Stromová struktura obsahu knihovny lekcí, rozdělení na dílčí lekce. 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Zaškolení pedagogických pracovníků v ceně licence</t>
  </si>
  <si>
    <t>Chatovací modul</t>
  </si>
  <si>
    <t>Instalace laboratoře na klíč</t>
  </si>
  <si>
    <t>instalace učebny na klíč, včetně oživení, kompletní konfigurace a zaškolení základního nedidaktického ovládání</t>
  </si>
  <si>
    <t>Pol.</t>
  </si>
  <si>
    <t>cena celkem bez DPH</t>
  </si>
  <si>
    <t>1x 19" Rack nástěnný min. 9U
1x Přepínač 48G port - 48x 10/100/1000BASE-T Port, 4x SFP port, interní AC, podpora IEEE 802.1X,  IEEE 802.1Q,  IEEE 802.1S
1x patch panel Cat6, modulární včetně keystone
1x Vyvazovací panel plastový
1x napájecí lišta s přepěťovou ochranou 5x230V
2x BOX UTP Cat6 305m
6x patch kabel UTP 0,5m cat6
6x Datová zásuvka modulární CAT6
Kompletní instalace + proměření</t>
  </si>
  <si>
    <t>Rám s křídly</t>
  </si>
  <si>
    <t>Bezpylonový rám s křídly určený pro dotykový interaktivní panel - Systém se skládá z výškového posunu 65 cm, rámu pro uchycení dotykové obrazovky o úhlopříčce obrazu 86“ a dvou keramických, magnetických křídel, která po zavření přikrývají celou plochu obrazu.</t>
  </si>
  <si>
    <t>IT vybavení žáka - notebook</t>
  </si>
  <si>
    <t>Nabíjecí skříň</t>
  </si>
  <si>
    <t>Nabíjecí skříň na notebooky - plechová</t>
  </si>
  <si>
    <t>Jazyková učebna</t>
  </si>
  <si>
    <t>Interaktivní dotykový panel Touch 86" 4K s křídly a posuvem</t>
  </si>
  <si>
    <t>instalace</t>
  </si>
  <si>
    <t>interaktivní SW</t>
  </si>
  <si>
    <t>Interaktivní SW, kompatibilní s stávajícím SW školy (SW ActivInspire*), dostupný pro všechny operační systémy, který se plně aktualizuje zdarma. K plné verzi SW dále musí existovat pro školu jeho volně dostupná plnohodnotná verze (nestačí prohlížeč), tak aby měli možnost s materiály pracovat i další zájemci (zřizovatel, studenti), SW v základní verzi musí obsahovat dostatečný počet min. 4000 souborů, šablon, interaktivních a multimediálních obrázků a pozadí pro přípravu pokladů pro výuku (u těchto zdrojů jsou vyřešena autorská práva, která nepodléhají třetím osobám), dostatečná rozšířenost SW v českém i světovém školství (existence funkčního a pravidelně aktualizovaného výukového portálu), dodaný autorský nástroj v sobě přímo integruje využití dalších interaktivních prvků systému, jako jsou odpovědní systémy, bezdrátové tablety apod. Licence k jedné interaktivní tabuli. K softwaru musí být k dispozici min. 20 tisíc prokazatelně INTERAKTIVNÍCH (nikoli prezentačních) výukových materiálů, příprav, dostupných na webovém portálu, nebo jiných médiích, z toho minimálně 150 interaktivních příprav pro mateřské školy a minimálně 6000 příprav pro první stupeň.  Interaktivní výukové materiály budou prokazatelně vytvořeny v nabízeném výukovém softwaru.</t>
  </si>
  <si>
    <t>Ozvučení učebny s prezentačním mikrofonem</t>
  </si>
  <si>
    <t>LCD dotykový displej</t>
  </si>
  <si>
    <t>PC + SW</t>
  </si>
  <si>
    <t>Jazyková laboratoř</t>
  </si>
  <si>
    <t>Náhlavní set</t>
  </si>
  <si>
    <t>Kvalitní odolná sluchátka s mikrofonem - mušle uzavřené náušníky, kmitočtový rozsah 20 - 20.000 Hz, nízké zkreslení, vhodné pro jazykové učebny, kabel 2 metry</t>
  </si>
  <si>
    <t>Kabeláž</t>
  </si>
  <si>
    <t>CAT-5E kabel, UTP, 23 AWG, odolnost 75 °C, nominální útlum_100 m</t>
  </si>
  <si>
    <t xml:space="preserve">žákovská stanice </t>
  </si>
  <si>
    <t>Žákovský připojovací modul s možností elektronického přihlášení žáka, konektory pro připojení žákovských sluchátek. Elektronické přihlášení žáka je avizováno světelnou signalizací na jazykové laboratoři přímo na číselné pozici žáka,  Modul bude instalovaný na pevno do žákovské lavice, přívodní kabely nebudou taženy po vrchní části pracovní desky žákovské lavice.</t>
  </si>
  <si>
    <t>Kompletní datová infrastruktura učebny
1x 19" Rack nástěnný min. 9U
1x Přepínač 48G port - 48x 10/100/1000BASE-T Port, 4x SFP port, interní AC, podpora IEEE 802.1X,  IEEE 802.1Q,  IEEE 802.1S
2x patch panel Cat6, modulární včetně keystone
1x Vyvazovací panel plastový
1x napájecí lišta s přepěťovou ochranou 5x230V
2x BOX UTP Cat6 305m
18x patch kabel UTP 0,5m cat6
18x Datová zásuvka modulární CAT6
Kompletní instalace + proměření</t>
  </si>
  <si>
    <t>cena za ks bez DPHJ</t>
  </si>
  <si>
    <t>Učebna chemie</t>
  </si>
  <si>
    <t>V CELÉM DOKUMENTU VYPLŇUJTE POUZE BAREVNÁ POLE!!!</t>
  </si>
  <si>
    <t>Zadavatel:</t>
  </si>
  <si>
    <t>Jubilejní Masarykova základní škola a mateřská škola, Třinec, příspěvková organizace</t>
  </si>
  <si>
    <t>Název veřejné zakázky:</t>
  </si>
  <si>
    <t>Účastník:</t>
  </si>
  <si>
    <t>Obchodní jméno:</t>
  </si>
  <si>
    <t>Sídlo:</t>
  </si>
  <si>
    <t>IČO:</t>
  </si>
  <si>
    <t>Učebna fyziky</t>
  </si>
  <si>
    <t>CENA CELKEM v Kč BEZ DPH ZA ZAKÁZKU</t>
  </si>
  <si>
    <t>DPH v Kč</t>
  </si>
  <si>
    <t>CENA CELKEM v Kč vč. DPH ZA ZAKÁZKU</t>
  </si>
  <si>
    <t>Datum:</t>
  </si>
  <si>
    <t>Místo:</t>
  </si>
  <si>
    <t>Jméno a podpis osoby oprávněné jednat:</t>
  </si>
  <si>
    <r>
      <rPr>
        <b/>
        <sz val="12"/>
        <color theme="1"/>
        <rFont val="Calibri Light"/>
        <family val="2"/>
        <scheme val="major"/>
      </rPr>
      <t xml:space="preserve">Rekonstrukce odborných učeben na JMZŠ Třinec </t>
    </r>
    <r>
      <rPr>
        <sz val="12"/>
        <color theme="1"/>
        <rFont val="Calibri Light"/>
        <family val="2"/>
        <scheme val="major"/>
      </rPr>
      <t>– Dodávka výukových pomůcek
1. část veřejné zakázky "ICT vybavení"</t>
    </r>
  </si>
  <si>
    <t>Technická specifikace jednotlivých položek k ocenění je vymezená minimálními požadavky uvedenými u každé položky.</t>
  </si>
  <si>
    <t>Účastník vyplní u každé položky (v místech, kde je to barevně zvýrazněno) přesný název produktu a typ, P/N nebo jinou identifikaci zboží, a to k ověření splnění požadované technické specifikace a funkcí v rámci zadávací dokumentace.</t>
  </si>
  <si>
    <t>Zadavatel požaduje do cen zboží zahrnout veškeré náklady, práce, služby, dodávky a činnosti, jejichž vynaložení bude nezbytné ke splnění veřejné zakázky v jejím plném rozsahu dle této zadávací dokumentace, a to včetně všech nákladů vyplývajících z obchodních podmínek zadavatele.</t>
  </si>
  <si>
    <t xml:space="preserve">Zadavatel stanovuje min. technické parametry. Specifikace je typová a je přípustné veškerý specifikovaný parametr/požadavek nahradit jiným ekvivalentem, u kterého dodavatel garantuje, že bude mít minimálně shodné vlastnosti, technické a kvalitativní parametry, a že neovlivní funkčnost navrhovaných konstrukcí a technologií a zajistí dodržení všech požadovaných technických a uživatelských standardů. </t>
  </si>
  <si>
    <r>
      <rPr>
        <u/>
        <sz val="10"/>
        <rFont val="Calibri Light"/>
        <family val="2"/>
        <scheme val="major"/>
      </rPr>
      <t>Sluchátka s mikrofonem</t>
    </r>
    <r>
      <rPr>
        <sz val="10"/>
        <rFont val="Calibri Light"/>
        <family val="2"/>
        <scheme val="major"/>
      </rPr>
      <t xml:space="preserve"> - kvalitní ,robusní profesionální sluchátka s mikrofonem, velké naušníky pro kvalitní poslech.ovládání hlasitosti</t>
    </r>
  </si>
  <si>
    <r>
      <rPr>
        <u/>
        <sz val="10"/>
        <rFont val="Calibri Light"/>
        <family val="2"/>
        <scheme val="major"/>
      </rPr>
      <t>testovací  a hlasovací/anketní modul</t>
    </r>
    <r>
      <rPr>
        <sz val="10"/>
        <rFont val="Calibri Light"/>
        <family val="2"/>
        <scheme val="major"/>
      </rPr>
      <t xml:space="preserve">
</t>
    </r>
    <r>
      <rPr>
        <b/>
        <sz val="10"/>
        <rFont val="Calibri Light"/>
        <family val="2"/>
        <scheme val="major"/>
      </rPr>
      <t>Testovací modul obsahuje:</t>
    </r>
    <r>
      <rPr>
        <sz val="10"/>
        <rFont val="Calibri Light"/>
        <family val="2"/>
        <scheme val="major"/>
      </rPr>
      <t xml:space="preserve">
Možnost výběru testu. Možnost tvorby testu. Možnost editace testu. Možnost vyhodnocení testu. Možnost zobrazení výsledků testování žáků. Možnost ukládání a stahování testů do internetového úložiště. Možnost generování testu ve formátu .pdf pro tisk. Možnost nastavení 
</t>
    </r>
    <r>
      <rPr>
        <b/>
        <sz val="10"/>
        <rFont val="Calibri Light"/>
        <family val="2"/>
        <scheme val="major"/>
      </rPr>
      <t>hlasovací modul:</t>
    </r>
    <r>
      <rPr>
        <sz val="10"/>
        <rFont val="Calibri Light"/>
        <family val="2"/>
        <scheme val="major"/>
      </rPr>
      <t xml:space="preserve">
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
</t>
    </r>
  </si>
  <si>
    <r>
      <rPr>
        <u/>
        <sz val="10"/>
        <rFont val="Calibri Light"/>
        <family val="2"/>
        <scheme val="major"/>
      </rPr>
      <t>Chatovací modul</t>
    </r>
    <r>
      <rPr>
        <sz val="10"/>
        <rFont val="Calibri Light"/>
        <family val="2"/>
        <scheme val="major"/>
      </rPr>
      <t xml:space="preserve">
otevřený chat mezi všemi uživateli, monitorování chatu ze učitelského PC, historie chatu, ,psaná komunikace mezi studentem a učitelem v reálném čase, možnost omezit žákovský chat z učitelského PC, barevna vizualizace dle zasedacího pořádku</t>
    </r>
  </si>
  <si>
    <t>software k jazykové učebně žákovská licence
- veškeré požadované funkce musí být ovládány z jedné softwarové aplikace a tedy z jednoho uživatelského rozhraní rozhraní.Vyžaduje se pouze řešení, kde bude přenos a ovládání řešeno přes síťové rozhraní učebny a nebude potřeba dedikované "audio/video sítě"
požadavky na studentskou licenci: možnost zobrazení žákovské obrazovky na počítači učeitele, hlavní hovor - žák slyší učitele ve sluchátkách, možnost komunikace přes sluchátka s učitelem , či s ostatními studenty. Osobní komunikace žák - učitel ( diskretní komunikace),  možnost zapojení studenta do konverzačních skupin ( 2-8), možnost chatování s učitelem či studenty, vyžádání pomoci učitele pomocí "přivolávacího" lačítka přímo v aplikaci. Možnost zobrazení obrazovky učitele na počítači studenta, možnost příjmaní dat od učitele (testy, obrázky,soubory atd), možnost správy individuálních profilů studentů, poslech více zvukových zdrojů součastně, včetně jejich kombinací s výkladem učitele
ovládat hlasitost každé úlohy. Integrovaný přístup k výukovým materiálům (e-learning) a slovníkům ( citích jazyků)  přímo z aplikace. Možnost vytváření audio záznamu žákem při čtení a konverzaci ve skupině na žákovském počítači. 
Individuální vypnutí a zapnutí mikrofonu žáka.
Plná kompatibilita aplikace, podpora dotykového ovladání. Funkce text to speech - převod textu na řeč )včetně větných celků). Výslovnost  - minimálně pro 5 světových jazyků. Plná česká lokalizace produktu.</t>
  </si>
  <si>
    <t>PC - passmark CPU Mark min. 19 800 dle nezávislého testu https://www.cpubenchmark.net/cpu_list.php, RAM 32 GB DDR4, 256 GB SSD + 1 TB SSD,  Mechanika DVDRW, konektory min. 4xUSB 3.0, 2x USB 2.0,  1x HDMI, RJ45, audio na předním panelu, Klávesnice, myš, Operační systém plně kompatibilní se systémem používaným školou se zapojením do domény (nyní MS Win11Pro), Balík kancelářského software obsahující software pro tvorbu textových souborů, prezentací,  tabulkový kalkulátor a emailového klienta v aktuální verzi, trvalá licence, Antivirový program s centrální správou</t>
  </si>
  <si>
    <t>PC - passmark CPU Mark min. 17 000 bodů dle nezávislého testu https://www.cpubenchmark.net/cpu_list.php, RAM 16 GB DDR4, 512 GB SSD ,  konektory min. 4xUSB 3.0, 2x USB 2.0,  1x HDMI, RJ45, audio na předním panelu, Klávesnice, myš, Operační systém plně kompatibilní se systémem používaným školou se zapojením do domény (nyní MS Win11Pro), Balík kancelářského software obsahující software pro tvorbu textových souborů, prezentací,  tabulkový kalkulátor a emailového klienta v aktuální verzi, trvalá licence, Antivirový program s centrální správou</t>
  </si>
  <si>
    <t>software k multimediální učebně žákovská licence</t>
  </si>
  <si>
    <t>Instalace HW a SW na klíč</t>
  </si>
  <si>
    <t>Notebook s klávesnicí, s min. 10"  dotykovým displejem s rozlišením  min. 1920 x 1080 bodů, procesor min. 2 600 bodů Passmark CPU (www.cpubenchmark.net), min.  4 GB operační paměti, min.  128 GB SSD disk, Wi-Fi, Bluetooth, kamera,  baterie min. 48 Wh výdrž baterie min. 8 hodin, Operační systém plně kompatibilní se systémem používaným školou se zapojením do domény (nyní MS Win11Pro),  Antivirový program s centrální správou</t>
  </si>
  <si>
    <t>Obraz 27", rozlišení 3840 x 2160 (4k/UHD), 16:9, kontrast 1000:1, 350 cd/m2, P-capacitive Touch, dotyk prstem/aktuvním perem s funkcí odmítnutí dotyku dlaně, pero podporuje MPP 1.51, 1024 úrovní tlaku, ozvučení 2 x 5W + 10W Subwoofer, USB C 3.1 (60W) × 1, HDMI 2.0 (4K@60Hz) × 1, USB-A 3.0 × 1, Line In (Jack 3,5 mm) x 1, USB-B 3.0 (dotyk) x 1, naklápecí kamera, 8 x mikrofonní pole s potlačením zpětné vazby, ovládání kamry a mikrofonu tlačítky zabudovanými v dospleji, 3,5 mm) x 1, USB-B 3.0 (Dotyk) × 1, Line Out (Jack 3,5 mm) × 1</t>
  </si>
  <si>
    <t>Instalace učebny na klíč, včetně oživení, kompletní konfigurace a zaškolení základního nedidaktického ovládání</t>
  </si>
  <si>
    <t>název výrobce a PN produktu 
(případně jiná specifikace)</t>
  </si>
  <si>
    <t>doplní dodavatel</t>
  </si>
  <si>
    <t>Úhlopříčka obrazu min. 218 cm, rozlišení min. 4K (3840x2160), LCD panel s technologií lepeného skla (bez mezery mezi LCD displejem a krycím sklem), 2x stylus, přesnost alespoň +/- 1 mm, operační paměť min. 4 GB RAM, uložiště min. 32 GB, Bluetooth 5.0, 2 pásmové WiFi 6, OPS slot, slot mikro SD, LAN vstup a výstup (RJ45), min. 20 dotykových bodů, podpora multitouch a gest, automatické rozpoznání stylusu  (režim psaní a jemného mazání), prstu (režim manipulace s objekty) i dlaně  (mazání). Ozvučení s ovládáním hlasitosti přímo integrované do těla panelu. Vestavěné reproduktory min. 2 x 15 W 
Interní systém umožňuje: funkce psaní na bílou tabuli, anotace pracovní plochy, přistup k internetu, prohlížeč PDF souborů, přehrávač médií, možnost instalace aplikací. Po přihlášení (QR kód, aplikace) dostupné personalizované prostředí každého přihlášeného uživatele s přístupem na jeho vlastní sdílená uložiště jako jsou OneDrive či Disk Google. Dále interní systém umožňuje zrcadlení obsahu obrazovek z mobilních zařízení využívajících libovolný běžně dostupný operační systém. 
Připojení externího zařízení prostřednictvím jediného kabelu (USB-C) s podporou zvuku, obrazu, dotyku i napájení (min. 60 W). Aktualizace interního systému OTA (Over The Air). Systém vzdálené správy obrazovky jako součást dodávky.  
Plná kompatibilita se SW ActivInspire, již používaným na škole.  Ozvučení SoundBar - reproduktory k interaktivnímu panelu, včetně dálkového ovládání</t>
  </si>
  <si>
    <t>software k multimediální učebně učitelská licence</t>
  </si>
  <si>
    <t>Úhlopříčka 27“ (68 cm), 4K (3840 x 2160), Optical Bonding, kapacitní dotyk, ovládání dotykem nebo aktivním tlakocitlivým perem s funkcí odmítnutí nechtěného dotyku dlaně, 4K kamera se 120° úhlem záběru a náklonem v rozsahu -20° až 80°, mikrofonní pole (8x), omezení ozvěny a hluku, reporduktory min. 2 x 5W se subwooferem, USB-C 3.1 s napájením o výkonu 60W, HDMI, USB-A 3.0, USB-B 3.0 (dotyk), Line In / Out (Jack 3,5 mm),.</t>
  </si>
  <si>
    <t xml:space="preserve">Úhlopříčka obrazu min. 218 cm, rozlišení min. 4K (3840x2160), LCD panel s technologií lepeného skla (bez mezery mezi LCD displejem a krycím sklem), 2x stylus, přesnost alespoň +/- 1 mm, operační paměť min. 4 GB RAM, uložiště min. 32 GB, Bluetooth 5.0, 2 pásmové WiFi 6, OPS slot, slot mikro SD, LAN vstup a výstup (RJ45), min. 20 dotykových bodů, podpora multitouch a gest, automatické rozpoznání stylusu  (režim psaní a jemného mazání), prstu (režim manipulace s objekty) i dlaně  (mazání). Ozvučení s ovládáním hlasitosti přímo integrované do těla panelu. Vestavěné reproduktory min. 2 x 15 W.                                                                                                                  
Bezpylonový rám s křídly určený pro dotykový interaktivní panel - Systém se skládá z výškového posunu 65 cm, rámu pro uchycení dotykové obrazovky o úhlopříčce obrazu 86“ a dvou keramických, magnetických křídel, která po zavření přikrývají celou plochu obrazu.
Interní systém umožňuje: funkce psaní na bílou tabuli, anotace pracovní plochy, přistup k internetu, prohlížeč PDF souborů, přehrávač médií, možnost instalace aplikací. Po přihlášení (QR kód, aplikace) dostupné personalizované prostředí každého přihlášeného uživatele s přístupem na jeho vlastní sdílená uložiště jako jsou OneDrive či Disk Google. Dále interní systém umožňuje zrcadlení obsahu obrazovek z mobilních zařízení využívajících libovolný běžně dostupný operační systém. 
Připojení externího zařízení prostřednictvím jediného kabelu (USB-C) s podporou zvuku, obrazu, dotyku i napájení (min. 60 W). Aktualizace interního systému OTA (Over The Air). </t>
  </si>
  <si>
    <t>Sada bezdrátového přijímače, házecího a prezentačního mikrofonu. Dostah až 100 m, životnost baterie min. 10 hodin</t>
  </si>
  <si>
    <t>Jazykový laboratorní systém - obsahovat jazykovou laboratoř nezávislou na počítači. Jazyková laboratoř je ovládána mechanicky mikrospinači a obsahuje  2 displeje zobrazující aktuální funkce laboratoře, velikost displejů je max 5  x 10 cm, Součástí jazykové laboratoře je aktualizovatelný software v českém jazyce.
Funkce: tvorba skupin, páry, odposlech učitele, nahrávání studenta s grafickou vizualizací, elektronické přihlášení žáka, min. 4 vstupy do jazykové laboratoře, vstup na SD kartu, CD mechanika s dálkovým ovládáním, integrovaná časomíra, ovládací pult je zabudovaný do katedry, plnohodnotné propojení s PC, 24 žáků. Laboratoř je zakomponovaná do katedry, která je krýtá roletou.</t>
  </si>
  <si>
    <t>CELKEM V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</si>
</sst>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43" formatCode="_-* #,##0.00_-;\-* #,##0.00_-;_-* &quot;-&quot;??_-;_-@_-"/>
  </numFmts>
  <fonts count="32">
    <font>
      <sz val="11"/>
      <color theme="1"/>
      <name val="Calibri"/>
      <family val="2"/>
      <charset val="238"/>
      <scheme val="minor"/>
    </font>
    <font>
      <sz val="12"/>
      <color theme="1"/>
      <name val="Calibri"/>
      <family val="2"/>
      <charset val="238"/>
      <scheme val="minor"/>
    </font>
    <font>
      <sz val="11"/>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sz val="10"/>
      <name val="Arial"/>
      <family val="2"/>
      <charset val="238"/>
    </font>
    <font>
      <sz val="10"/>
      <name val="Arial CE"/>
      <family val="2"/>
      <charset val="238"/>
    </font>
    <font>
      <b/>
      <sz val="10"/>
      <color theme="1"/>
      <name val="Calibri"/>
      <family val="2"/>
      <charset val="238"/>
      <scheme val="minor"/>
    </font>
    <font>
      <b/>
      <sz val="10"/>
      <color theme="1"/>
      <name val="Calibri"/>
      <family val="2"/>
      <scheme val="minor"/>
    </font>
    <font>
      <b/>
      <sz val="12"/>
      <color rgb="FF333333"/>
      <name val="Open Sans"/>
      <family val="2"/>
      <charset val="238"/>
    </font>
    <font>
      <b/>
      <sz val="14"/>
      <color theme="1"/>
      <name val="Calibri Light"/>
      <family val="2"/>
      <scheme val="major"/>
    </font>
    <font>
      <b/>
      <sz val="14"/>
      <color rgb="FFFF0000"/>
      <name val="Calibri Light"/>
      <family val="2"/>
      <scheme val="major"/>
    </font>
    <font>
      <sz val="12"/>
      <color theme="1"/>
      <name val="Calibri Light"/>
      <family val="2"/>
      <scheme val="major"/>
    </font>
    <font>
      <b/>
      <sz val="12"/>
      <color theme="1"/>
      <name val="Calibri Light"/>
      <family val="2"/>
      <scheme val="major"/>
    </font>
    <font>
      <sz val="12"/>
      <name val="Calibri Light"/>
      <family val="2"/>
      <scheme val="major"/>
    </font>
    <font>
      <b/>
      <sz val="12"/>
      <name val="Calibri Light"/>
      <family val="2"/>
      <scheme val="major"/>
    </font>
    <font>
      <sz val="10"/>
      <name val="Arial"/>
      <family val="2"/>
    </font>
    <font>
      <sz val="14"/>
      <name val="Calibri Light"/>
      <family val="2"/>
      <scheme val="major"/>
    </font>
    <font>
      <b/>
      <sz val="14"/>
      <name val="Calibri Light"/>
      <family val="2"/>
      <scheme val="major"/>
    </font>
    <font>
      <sz val="12"/>
      <color theme="1"/>
      <name val="Arial"/>
      <family val="2"/>
    </font>
    <font>
      <b/>
      <sz val="12"/>
      <color theme="1"/>
      <name val="Arial"/>
      <family val="2"/>
    </font>
    <font>
      <sz val="12"/>
      <name val="Arial"/>
      <family val="2"/>
    </font>
    <font>
      <b/>
      <sz val="12"/>
      <name val="Arial"/>
      <family val="2"/>
    </font>
    <font>
      <sz val="10"/>
      <color theme="1"/>
      <name val="Calibri Light"/>
      <family val="2"/>
      <scheme val="major"/>
    </font>
    <font>
      <b/>
      <sz val="10"/>
      <name val="Calibri Light"/>
      <family val="2"/>
      <scheme val="major"/>
    </font>
    <font>
      <sz val="10"/>
      <name val="Calibri Light"/>
      <family val="2"/>
      <scheme val="major"/>
    </font>
    <font>
      <u/>
      <sz val="10"/>
      <name val="Calibri Light"/>
      <family val="2"/>
      <scheme val="major"/>
    </font>
    <font>
      <b/>
      <sz val="10"/>
      <color theme="1"/>
      <name val="Calibri Light"/>
      <family val="2"/>
      <scheme val="major"/>
    </font>
    <font>
      <b/>
      <sz val="10"/>
      <name val="Calibri Light"/>
      <family val="2"/>
    </font>
    <font>
      <sz val="10"/>
      <color theme="4"/>
      <name val="Calibri Light"/>
      <family val="2"/>
    </font>
    <font>
      <sz val="10"/>
      <color theme="4"/>
      <name val="Calibri Light"/>
      <family val="2"/>
      <scheme val="maj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79998168889431442"/>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64"/>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double">
        <color indexed="64"/>
      </bottom>
      <diagonal/>
    </border>
    <border>
      <left/>
      <right/>
      <top/>
      <bottom style="dotted">
        <color auto="1"/>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7">
    <xf numFmtId="0" fontId="0" fillId="0" borderId="0"/>
    <xf numFmtId="43" fontId="1" fillId="0" borderId="0" applyFont="0" applyFill="0" applyBorder="0" applyAlignment="0" applyProtection="0"/>
    <xf numFmtId="44" fontId="2" fillId="0" borderId="0" applyFont="0" applyFill="0" applyBorder="0" applyAlignment="0" applyProtection="0"/>
    <xf numFmtId="0" fontId="6" fillId="0" borderId="0"/>
    <xf numFmtId="0" fontId="7" fillId="0" borderId="0"/>
    <xf numFmtId="0" fontId="6" fillId="0" borderId="0"/>
    <xf numFmtId="44" fontId="17" fillId="0" borderId="0" applyFill="0" applyBorder="0" applyAlignment="0" applyProtection="0"/>
  </cellStyleXfs>
  <cellXfs count="140">
    <xf numFmtId="0" fontId="0" fillId="0" borderId="0" xfId="0"/>
    <xf numFmtId="0" fontId="3" fillId="0" borderId="0" xfId="0" applyFont="1"/>
    <xf numFmtId="0" fontId="5" fillId="2" borderId="4" xfId="0" applyFont="1" applyFill="1" applyBorder="1" applyAlignment="1">
      <alignment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center" vertical="center"/>
    </xf>
    <xf numFmtId="0" fontId="3" fillId="0" borderId="4" xfId="0" applyFont="1" applyBorder="1" applyAlignment="1">
      <alignment horizontal="left" vertical="center" wrapText="1"/>
    </xf>
    <xf numFmtId="0" fontId="5" fillId="0" borderId="4" xfId="0" applyFont="1" applyBorder="1" applyAlignment="1">
      <alignment horizontal="left" vertical="center" wrapText="1"/>
    </xf>
    <xf numFmtId="0" fontId="3" fillId="0" borderId="4" xfId="0" applyFont="1" applyBorder="1" applyAlignment="1">
      <alignment vertical="center" wrapText="1"/>
    </xf>
    <xf numFmtId="0" fontId="3" fillId="0" borderId="4" xfId="0" applyFont="1" applyBorder="1" applyAlignment="1">
      <alignment horizontal="center" vertical="center"/>
    </xf>
    <xf numFmtId="0" fontId="5" fillId="2" borderId="4" xfId="0" applyFont="1" applyFill="1" applyBorder="1" applyAlignment="1" applyProtection="1">
      <alignment horizontal="left" vertical="center" wrapText="1"/>
      <protection locked="0"/>
    </xf>
    <xf numFmtId="0" fontId="5" fillId="2" borderId="4" xfId="0" applyFont="1" applyFill="1" applyBorder="1" applyAlignment="1">
      <alignment horizontal="left" vertical="center" wrapText="1"/>
    </xf>
    <xf numFmtId="0" fontId="3" fillId="0" borderId="0" xfId="0" applyFont="1" applyAlignment="1">
      <alignment vertical="center"/>
    </xf>
    <xf numFmtId="0" fontId="3" fillId="0" borderId="0" xfId="0" applyFont="1" applyAlignment="1">
      <alignment wrapText="1"/>
    </xf>
    <xf numFmtId="3" fontId="5" fillId="2" borderId="4" xfId="0" applyNumberFormat="1" applyFont="1" applyFill="1" applyBorder="1" applyAlignment="1">
      <alignment horizontal="center" vertical="center" shrinkToFit="1"/>
    </xf>
    <xf numFmtId="0" fontId="3" fillId="0" borderId="0" xfId="0" applyFont="1" applyAlignment="1">
      <alignment horizontal="left"/>
    </xf>
    <xf numFmtId="44" fontId="5" fillId="2" borderId="4" xfId="2" applyFont="1" applyFill="1" applyBorder="1" applyAlignment="1">
      <alignment horizontal="center" vertical="center" shrinkToFit="1"/>
    </xf>
    <xf numFmtId="0" fontId="5" fillId="0" borderId="4" xfId="0" applyFont="1" applyBorder="1" applyAlignment="1">
      <alignment vertical="top" wrapText="1"/>
    </xf>
    <xf numFmtId="3" fontId="5" fillId="0" borderId="4" xfId="3" applyNumberFormat="1" applyFont="1" applyBorder="1" applyAlignment="1">
      <alignment horizontal="left" vertical="center" wrapText="1"/>
    </xf>
    <xf numFmtId="0" fontId="3" fillId="2" borderId="4" xfId="0" applyFont="1" applyFill="1" applyBorder="1" applyAlignment="1">
      <alignment vertical="center" wrapText="1"/>
    </xf>
    <xf numFmtId="0" fontId="3" fillId="0" borderId="0" xfId="0" applyFont="1" applyAlignment="1">
      <alignment vertical="center" wrapText="1"/>
    </xf>
    <xf numFmtId="43" fontId="3" fillId="0" borderId="0" xfId="1" applyFont="1"/>
    <xf numFmtId="0" fontId="9" fillId="0" borderId="0" xfId="0" applyFont="1"/>
    <xf numFmtId="0" fontId="9" fillId="0" borderId="0" xfId="0" applyFont="1" applyAlignment="1">
      <alignment horizontal="left"/>
    </xf>
    <xf numFmtId="0" fontId="8" fillId="0" borderId="0" xfId="0" applyFont="1"/>
    <xf numFmtId="0" fontId="8" fillId="0" borderId="0" xfId="0" applyFont="1" applyAlignment="1">
      <alignment horizontal="left"/>
    </xf>
    <xf numFmtId="0" fontId="10" fillId="0" borderId="0" xfId="0" applyFont="1" applyAlignment="1">
      <alignment wrapText="1"/>
    </xf>
    <xf numFmtId="43" fontId="8" fillId="0" borderId="0" xfId="1" applyFont="1"/>
    <xf numFmtId="0" fontId="11" fillId="2" borderId="0" xfId="5" applyFont="1" applyFill="1" applyAlignment="1">
      <alignment horizontal="center" vertical="center"/>
    </xf>
    <xf numFmtId="0" fontId="11" fillId="2" borderId="0" xfId="5" applyFont="1" applyFill="1" applyAlignment="1">
      <alignment vertical="center"/>
    </xf>
    <xf numFmtId="0" fontId="12" fillId="2" borderId="0" xfId="5" applyFont="1" applyFill="1" applyAlignment="1">
      <alignment vertical="center"/>
    </xf>
    <xf numFmtId="0" fontId="13" fillId="2" borderId="0" xfId="5" applyFont="1" applyFill="1" applyAlignment="1">
      <alignment horizontal="center" vertical="center"/>
    </xf>
    <xf numFmtId="0" fontId="13" fillId="2" borderId="0" xfId="5" applyFont="1" applyFill="1" applyAlignment="1">
      <alignment vertical="center"/>
    </xf>
    <xf numFmtId="0" fontId="14" fillId="2" borderId="0" xfId="5" applyFont="1" applyFill="1" applyAlignment="1">
      <alignment vertical="center"/>
    </xf>
    <xf numFmtId="0" fontId="13" fillId="2" borderId="0" xfId="5" applyFont="1" applyFill="1" applyAlignment="1">
      <alignment horizontal="right" vertical="center"/>
    </xf>
    <xf numFmtId="0" fontId="13" fillId="2" borderId="16" xfId="5" applyFont="1" applyFill="1" applyBorder="1" applyAlignment="1">
      <alignment vertical="center"/>
    </xf>
    <xf numFmtId="0" fontId="13" fillId="2" borderId="16" xfId="5" applyFont="1" applyFill="1" applyBorder="1" applyAlignment="1">
      <alignment horizontal="center" vertical="center"/>
    </xf>
    <xf numFmtId="0" fontId="15" fillId="2" borderId="0" xfId="5" applyFont="1" applyFill="1"/>
    <xf numFmtId="0" fontId="16" fillId="2" borderId="6" xfId="5" applyFont="1" applyFill="1" applyBorder="1"/>
    <xf numFmtId="0" fontId="15" fillId="2" borderId="6" xfId="5" applyFont="1" applyFill="1" applyBorder="1"/>
    <xf numFmtId="0" fontId="15" fillId="4" borderId="0" xfId="5" applyFont="1" applyFill="1" applyProtection="1">
      <protection locked="0"/>
    </xf>
    <xf numFmtId="0" fontId="18" fillId="2" borderId="0" xfId="5" applyFont="1" applyFill="1"/>
    <xf numFmtId="0" fontId="20" fillId="2" borderId="0" xfId="0" applyFont="1" applyFill="1" applyAlignment="1">
      <alignment horizontal="center" vertical="center"/>
    </xf>
    <xf numFmtId="0" fontId="21" fillId="2" borderId="0" xfId="0" applyFont="1" applyFill="1" applyAlignment="1">
      <alignment vertical="center"/>
    </xf>
    <xf numFmtId="0" fontId="20" fillId="2" borderId="0" xfId="0" applyFont="1" applyFill="1" applyAlignment="1">
      <alignment vertical="center"/>
    </xf>
    <xf numFmtId="0" fontId="22" fillId="2" borderId="0" xfId="0" applyFont="1" applyFill="1"/>
    <xf numFmtId="0" fontId="24" fillId="0" borderId="0" xfId="0" applyFont="1"/>
    <xf numFmtId="0" fontId="25" fillId="5" borderId="1" xfId="0" applyFont="1" applyFill="1" applyBorder="1" applyAlignment="1">
      <alignment horizontal="center" vertical="center" wrapText="1"/>
    </xf>
    <xf numFmtId="0" fontId="25" fillId="5" borderId="1" xfId="0" applyFont="1" applyFill="1" applyBorder="1" applyAlignment="1">
      <alignment horizontal="center" vertical="center"/>
    </xf>
    <xf numFmtId="43" fontId="25" fillId="5" borderId="1" xfId="1" applyFont="1" applyFill="1" applyBorder="1" applyAlignment="1">
      <alignment horizontal="center" vertical="center" wrapText="1"/>
    </xf>
    <xf numFmtId="0" fontId="26" fillId="0" borderId="4" xfId="0" applyFont="1" applyBorder="1" applyAlignment="1">
      <alignment horizontal="center" vertical="center"/>
    </xf>
    <xf numFmtId="0" fontId="26" fillId="0" borderId="2" xfId="0" applyFont="1" applyBorder="1" applyAlignment="1">
      <alignment vertical="center" wrapText="1"/>
    </xf>
    <xf numFmtId="43" fontId="26" fillId="0" borderId="4" xfId="1" applyFont="1" applyBorder="1" applyAlignment="1">
      <alignment horizontal="center" vertical="center"/>
    </xf>
    <xf numFmtId="0" fontId="26" fillId="2" borderId="4" xfId="0" applyFont="1" applyFill="1" applyBorder="1" applyAlignment="1">
      <alignment vertical="center" wrapText="1"/>
    </xf>
    <xf numFmtId="0" fontId="26" fillId="2" borderId="4" xfId="0" applyFont="1" applyFill="1" applyBorder="1" applyAlignment="1">
      <alignment horizontal="center" vertical="center" wrapText="1"/>
    </xf>
    <xf numFmtId="0" fontId="26" fillId="2" borderId="4" xfId="0" applyFont="1" applyFill="1" applyBorder="1" applyAlignment="1">
      <alignment horizontal="center" vertical="center"/>
    </xf>
    <xf numFmtId="43" fontId="24" fillId="2" borderId="4" xfId="1" applyFont="1" applyFill="1" applyBorder="1" applyAlignment="1">
      <alignment horizontal="center" vertical="center"/>
    </xf>
    <xf numFmtId="0" fontId="26" fillId="0" borderId="4" xfId="0" applyFont="1" applyBorder="1" applyAlignment="1">
      <alignment horizontal="left" vertical="center" wrapText="1"/>
    </xf>
    <xf numFmtId="0" fontId="26" fillId="0" borderId="4" xfId="0" applyFont="1" applyBorder="1" applyAlignment="1">
      <alignment vertical="center" wrapText="1"/>
    </xf>
    <xf numFmtId="3" fontId="26" fillId="0" borderId="4" xfId="0" applyNumberFormat="1" applyFont="1" applyBorder="1" applyAlignment="1">
      <alignment horizontal="center" vertical="center" shrinkToFit="1"/>
    </xf>
    <xf numFmtId="0" fontId="26" fillId="0" borderId="4" xfId="0" applyFont="1" applyBorder="1" applyAlignment="1">
      <alignment horizontal="center" vertical="center" wrapText="1"/>
    </xf>
    <xf numFmtId="43" fontId="24" fillId="0" borderId="4" xfId="1" applyFont="1" applyBorder="1" applyAlignment="1">
      <alignment horizontal="center" vertical="center"/>
    </xf>
    <xf numFmtId="0" fontId="26" fillId="0" borderId="4" xfId="0" applyFont="1" applyBorder="1" applyAlignment="1">
      <alignment vertical="center"/>
    </xf>
    <xf numFmtId="0" fontId="26" fillId="2" borderId="1" xfId="0" applyFont="1" applyFill="1" applyBorder="1" applyAlignment="1">
      <alignment horizontal="center" vertical="center" wrapText="1"/>
    </xf>
    <xf numFmtId="0" fontId="26" fillId="2" borderId="1" xfId="0" applyFont="1" applyFill="1" applyBorder="1" applyAlignment="1">
      <alignment horizontal="center" vertical="center"/>
    </xf>
    <xf numFmtId="43" fontId="24" fillId="2" borderId="1" xfId="1" applyFont="1" applyFill="1" applyBorder="1" applyAlignment="1">
      <alignment horizontal="center" vertical="center"/>
    </xf>
    <xf numFmtId="0" fontId="24" fillId="0" borderId="4" xfId="0" applyFont="1" applyBorder="1" applyAlignment="1">
      <alignment vertical="center" wrapText="1"/>
    </xf>
    <xf numFmtId="0" fontId="24" fillId="0" borderId="8" xfId="0" applyFont="1" applyBorder="1" applyAlignment="1">
      <alignment horizontal="center" vertical="center"/>
    </xf>
    <xf numFmtId="0" fontId="24" fillId="0" borderId="8" xfId="0" applyFont="1" applyBorder="1" applyAlignment="1">
      <alignment vertical="center" wrapText="1"/>
    </xf>
    <xf numFmtId="0" fontId="24" fillId="0" borderId="4" xfId="0" applyFont="1" applyBorder="1" applyAlignment="1">
      <alignment horizontal="center" vertical="center"/>
    </xf>
    <xf numFmtId="0" fontId="24" fillId="0" borderId="4" xfId="0" applyFont="1" applyBorder="1" applyAlignment="1">
      <alignment horizontal="left" vertical="center" wrapText="1"/>
    </xf>
    <xf numFmtId="0" fontId="26" fillId="2" borderId="4" xfId="0" applyFont="1" applyFill="1" applyBorder="1" applyAlignment="1" applyProtection="1">
      <alignment horizontal="left" vertical="center" wrapText="1"/>
      <protection locked="0"/>
    </xf>
    <xf numFmtId="0" fontId="24" fillId="0" borderId="3" xfId="0" applyFont="1" applyBorder="1" applyAlignment="1">
      <alignment horizontal="left" vertical="center" wrapText="1"/>
    </xf>
    <xf numFmtId="0" fontId="26" fillId="2" borderId="4" xfId="0" applyFont="1" applyFill="1" applyBorder="1" applyAlignment="1">
      <alignment horizontal="left" vertical="center" wrapText="1"/>
    </xf>
    <xf numFmtId="0" fontId="26" fillId="0" borderId="4" xfId="3" applyFont="1" applyBorder="1" applyAlignment="1">
      <alignment vertical="center" wrapText="1"/>
    </xf>
    <xf numFmtId="3" fontId="26" fillId="0" borderId="4" xfId="3" applyNumberFormat="1" applyFont="1" applyBorder="1" applyAlignment="1">
      <alignment horizontal="center" vertical="center" wrapText="1"/>
    </xf>
    <xf numFmtId="0" fontId="28" fillId="0" borderId="0" xfId="0" applyFont="1"/>
    <xf numFmtId="0" fontId="28" fillId="0" borderId="0" xfId="0" applyFont="1" applyAlignment="1">
      <alignment wrapText="1"/>
    </xf>
    <xf numFmtId="43" fontId="28" fillId="0" borderId="0" xfId="1" applyFont="1" applyAlignment="1">
      <alignment vertical="center"/>
    </xf>
    <xf numFmtId="0" fontId="24" fillId="0" borderId="0" xfId="0" applyFont="1" applyAlignment="1">
      <alignment wrapText="1"/>
    </xf>
    <xf numFmtId="43" fontId="24" fillId="0" borderId="0" xfId="1" applyFont="1" applyAlignment="1">
      <alignment vertical="center"/>
    </xf>
    <xf numFmtId="0" fontId="25" fillId="0" borderId="0" xfId="0" applyFont="1"/>
    <xf numFmtId="0" fontId="26" fillId="0" borderId="0" xfId="0" applyFont="1"/>
    <xf numFmtId="0" fontId="4" fillId="5" borderId="4" xfId="0" applyFont="1" applyFill="1" applyBorder="1" applyAlignment="1">
      <alignment horizontal="center" vertical="center"/>
    </xf>
    <xf numFmtId="0" fontId="4" fillId="5" borderId="4" xfId="0" applyFont="1" applyFill="1" applyBorder="1" applyAlignment="1">
      <alignment horizontal="left" vertical="center" wrapText="1"/>
    </xf>
    <xf numFmtId="0" fontId="4" fillId="5" borderId="4" xfId="0" applyFont="1" applyFill="1" applyBorder="1" applyAlignment="1">
      <alignment vertical="center" wrapText="1"/>
    </xf>
    <xf numFmtId="43" fontId="4" fillId="5" borderId="4" xfId="1" applyFont="1" applyFill="1" applyBorder="1" applyAlignment="1">
      <alignment horizontal="center" vertical="center" wrapText="1"/>
    </xf>
    <xf numFmtId="0" fontId="4" fillId="5" borderId="4" xfId="0" applyFont="1" applyFill="1" applyBorder="1" applyAlignment="1">
      <alignment horizontal="left" vertical="center"/>
    </xf>
    <xf numFmtId="43" fontId="3" fillId="0" borderId="4" xfId="1" applyFont="1" applyFill="1" applyBorder="1" applyAlignment="1">
      <alignment horizontal="center" vertical="center" wrapText="1"/>
    </xf>
    <xf numFmtId="43" fontId="9" fillId="0" borderId="0" xfId="1" applyFont="1"/>
    <xf numFmtId="0" fontId="29" fillId="5" borderId="4" xfId="5" applyFont="1" applyFill="1" applyBorder="1" applyAlignment="1">
      <alignment horizontal="center" vertical="center" wrapText="1"/>
    </xf>
    <xf numFmtId="0" fontId="24" fillId="0" borderId="4" xfId="0" applyFont="1" applyBorder="1"/>
    <xf numFmtId="0" fontId="30" fillId="6" borderId="4" xfId="5" applyFont="1" applyFill="1" applyBorder="1" applyAlignment="1" applyProtection="1">
      <alignment horizontal="center" vertical="center"/>
      <protection locked="0"/>
    </xf>
    <xf numFmtId="0" fontId="3" fillId="0" borderId="4" xfId="0" applyFont="1" applyBorder="1"/>
    <xf numFmtId="43" fontId="24" fillId="0" borderId="4" xfId="1" applyFont="1" applyBorder="1" applyAlignment="1">
      <alignment vertical="center"/>
    </xf>
    <xf numFmtId="0" fontId="31" fillId="6" borderId="4" xfId="5" applyFont="1" applyFill="1" applyBorder="1" applyAlignment="1" applyProtection="1">
      <alignment horizontal="center" vertical="center"/>
      <protection locked="0"/>
    </xf>
    <xf numFmtId="3" fontId="26" fillId="2" borderId="4" xfId="0" applyNumberFormat="1" applyFont="1" applyFill="1" applyBorder="1" applyAlignment="1">
      <alignment horizontal="center" vertical="center" shrinkToFit="1"/>
    </xf>
    <xf numFmtId="0" fontId="26" fillId="0" borderId="1" xfId="0" applyFont="1" applyBorder="1" applyAlignment="1">
      <alignment horizontal="left" vertical="center" wrapText="1"/>
    </xf>
    <xf numFmtId="0" fontId="26" fillId="2" borderId="1" xfId="0" applyFont="1" applyFill="1" applyBorder="1" applyAlignment="1">
      <alignment vertical="center" wrapText="1"/>
    </xf>
    <xf numFmtId="0" fontId="24" fillId="0" borderId="2" xfId="0" applyFont="1" applyBorder="1" applyAlignment="1">
      <alignment horizontal="left" vertical="center" wrapText="1"/>
    </xf>
    <xf numFmtId="43" fontId="26" fillId="4" borderId="4" xfId="1" applyFont="1" applyFill="1" applyBorder="1" applyAlignment="1" applyProtection="1">
      <alignment horizontal="center" vertical="center"/>
      <protection locked="0"/>
    </xf>
    <xf numFmtId="43" fontId="26" fillId="4" borderId="4" xfId="1" applyFont="1" applyFill="1" applyBorder="1" applyAlignment="1" applyProtection="1">
      <alignment horizontal="center" vertical="center" shrinkToFit="1"/>
      <protection locked="0"/>
    </xf>
    <xf numFmtId="43" fontId="24" fillId="4" borderId="4" xfId="1" applyFont="1" applyFill="1" applyBorder="1" applyAlignment="1" applyProtection="1">
      <alignment horizontal="center" vertical="center"/>
      <protection locked="0"/>
    </xf>
    <xf numFmtId="43" fontId="24" fillId="4" borderId="1" xfId="1" applyFont="1" applyFill="1" applyBorder="1" applyAlignment="1" applyProtection="1">
      <alignment horizontal="center" vertical="center"/>
      <protection locked="0"/>
    </xf>
    <xf numFmtId="43" fontId="24" fillId="4" borderId="8" xfId="1" applyFont="1" applyFill="1" applyBorder="1" applyAlignment="1" applyProtection="1">
      <alignment horizontal="center" vertical="center"/>
      <protection locked="0"/>
    </xf>
    <xf numFmtId="43" fontId="26" fillId="4" borderId="4" xfId="1" applyFont="1" applyFill="1" applyBorder="1" applyAlignment="1" applyProtection="1">
      <alignment horizontal="center" vertical="center" wrapText="1"/>
      <protection locked="0"/>
    </xf>
    <xf numFmtId="43" fontId="24" fillId="4" borderId="4" xfId="1" applyFont="1" applyFill="1" applyBorder="1" applyAlignment="1" applyProtection="1">
      <alignment vertical="center"/>
      <protection locked="0"/>
    </xf>
    <xf numFmtId="43" fontId="28" fillId="0" borderId="0" xfId="1" applyFont="1" applyAlignment="1">
      <alignment horizontal="right" vertical="center"/>
    </xf>
    <xf numFmtId="43" fontId="5" fillId="4" borderId="4" xfId="1" applyFont="1" applyFill="1" applyBorder="1" applyAlignment="1" applyProtection="1">
      <alignment horizontal="center" vertical="center" shrinkToFit="1"/>
      <protection locked="0"/>
    </xf>
    <xf numFmtId="43" fontId="3" fillId="4" borderId="4" xfId="1" applyFont="1" applyFill="1" applyBorder="1" applyAlignment="1" applyProtection="1">
      <alignment horizontal="center" vertical="center"/>
      <protection locked="0"/>
    </xf>
    <xf numFmtId="43" fontId="5" fillId="4" borderId="4" xfId="1" applyFont="1" applyFill="1" applyBorder="1" applyAlignment="1" applyProtection="1">
      <alignment horizontal="center" vertical="center"/>
      <protection locked="0"/>
    </xf>
    <xf numFmtId="0" fontId="15" fillId="2" borderId="6" xfId="5" applyFont="1" applyFill="1" applyBorder="1" applyAlignment="1">
      <alignment horizontal="left"/>
    </xf>
    <xf numFmtId="44" fontId="18" fillId="2" borderId="6" xfId="6" applyFont="1" applyFill="1" applyBorder="1" applyAlignment="1" applyProtection="1">
      <alignment horizontal="right"/>
    </xf>
    <xf numFmtId="0" fontId="13" fillId="2" borderId="0" xfId="5" applyFont="1" applyFill="1" applyAlignment="1">
      <alignment horizontal="left" vertical="center" wrapText="1"/>
    </xf>
    <xf numFmtId="0" fontId="13" fillId="4" borderId="10" xfId="5" applyFont="1" applyFill="1" applyBorder="1" applyAlignment="1" applyProtection="1">
      <alignment horizontal="center" vertical="center"/>
      <protection locked="0"/>
    </xf>
    <xf numFmtId="0" fontId="13" fillId="4" borderId="11" xfId="5" applyFont="1" applyFill="1" applyBorder="1" applyAlignment="1" applyProtection="1">
      <alignment horizontal="center" vertical="center"/>
      <protection locked="0"/>
    </xf>
    <xf numFmtId="0" fontId="13" fillId="4" borderId="12" xfId="5" applyFont="1" applyFill="1" applyBorder="1" applyAlignment="1" applyProtection="1">
      <alignment horizontal="center" vertical="center"/>
      <protection locked="0"/>
    </xf>
    <xf numFmtId="0" fontId="13" fillId="4" borderId="13" xfId="5" applyFont="1" applyFill="1" applyBorder="1" applyAlignment="1" applyProtection="1">
      <alignment horizontal="center" vertical="center"/>
      <protection locked="0"/>
    </xf>
    <xf numFmtId="0" fontId="13" fillId="4" borderId="14" xfId="5" applyFont="1" applyFill="1" applyBorder="1" applyAlignment="1" applyProtection="1">
      <alignment horizontal="center" vertical="center"/>
      <protection locked="0"/>
    </xf>
    <xf numFmtId="0" fontId="13" fillId="4" borderId="15" xfId="5" applyFont="1" applyFill="1" applyBorder="1" applyAlignment="1" applyProtection="1">
      <alignment horizontal="center" vertical="center"/>
      <protection locked="0"/>
    </xf>
    <xf numFmtId="49" fontId="13" fillId="4" borderId="5" xfId="5" applyNumberFormat="1" applyFont="1" applyFill="1" applyBorder="1" applyAlignment="1" applyProtection="1">
      <alignment horizontal="center" vertical="center"/>
      <protection locked="0"/>
    </xf>
    <xf numFmtId="49" fontId="13" fillId="4" borderId="6" xfId="5" applyNumberFormat="1" applyFont="1" applyFill="1" applyBorder="1" applyAlignment="1" applyProtection="1">
      <alignment horizontal="center" vertical="center"/>
      <protection locked="0"/>
    </xf>
    <xf numFmtId="49" fontId="13" fillId="4" borderId="7" xfId="5" applyNumberFormat="1" applyFont="1" applyFill="1" applyBorder="1" applyAlignment="1" applyProtection="1">
      <alignment horizontal="center" vertical="center"/>
      <protection locked="0"/>
    </xf>
    <xf numFmtId="0" fontId="21" fillId="2" borderId="0" xfId="0" applyFont="1" applyFill="1" applyAlignment="1">
      <alignment horizontal="left" vertical="center" wrapText="1"/>
    </xf>
    <xf numFmtId="0" fontId="23" fillId="2" borderId="16" xfId="0" applyFont="1" applyFill="1" applyBorder="1" applyAlignment="1">
      <alignment horizontal="left" vertical="top" wrapText="1"/>
    </xf>
    <xf numFmtId="0" fontId="15" fillId="2" borderId="6" xfId="5" applyFont="1" applyFill="1" applyBorder="1" applyAlignment="1">
      <alignment horizontal="left" wrapText="1"/>
    </xf>
    <xf numFmtId="44" fontId="19" fillId="2" borderId="6" xfId="6" applyFont="1" applyFill="1" applyBorder="1" applyAlignment="1" applyProtection="1">
      <alignment horizontal="right"/>
    </xf>
    <xf numFmtId="14" fontId="15" fillId="4" borderId="17" xfId="5" applyNumberFormat="1" applyFont="1" applyFill="1" applyBorder="1" applyAlignment="1" applyProtection="1">
      <alignment horizontal="center"/>
      <protection locked="0"/>
    </xf>
    <xf numFmtId="0" fontId="15" fillId="4" borderId="9" xfId="5" applyFont="1" applyFill="1" applyBorder="1" applyAlignment="1" applyProtection="1">
      <alignment horizontal="left"/>
      <protection locked="0"/>
    </xf>
    <xf numFmtId="0" fontId="15" fillId="4" borderId="18" xfId="5" applyFont="1" applyFill="1" applyBorder="1" applyAlignment="1" applyProtection="1">
      <alignment horizontal="left"/>
      <protection locked="0"/>
    </xf>
    <xf numFmtId="0" fontId="15" fillId="4" borderId="19" xfId="5" applyFont="1" applyFill="1" applyBorder="1" applyAlignment="1" applyProtection="1">
      <alignment horizontal="left"/>
      <protection locked="0"/>
    </xf>
    <xf numFmtId="0" fontId="15" fillId="4" borderId="20" xfId="5" applyFont="1" applyFill="1" applyBorder="1" applyAlignment="1" applyProtection="1">
      <alignment horizontal="left"/>
      <protection locked="0"/>
    </xf>
    <xf numFmtId="0" fontId="15" fillId="4" borderId="0" xfId="5" applyFont="1" applyFill="1" applyAlignment="1" applyProtection="1">
      <alignment horizontal="left"/>
      <protection locked="0"/>
    </xf>
    <xf numFmtId="0" fontId="15" fillId="4" borderId="21" xfId="5" applyFont="1" applyFill="1" applyBorder="1" applyAlignment="1" applyProtection="1">
      <alignment horizontal="left"/>
      <protection locked="0"/>
    </xf>
    <xf numFmtId="0" fontId="15" fillId="4" borderId="5" xfId="5" applyFont="1" applyFill="1" applyBorder="1" applyAlignment="1" applyProtection="1">
      <alignment horizontal="left"/>
      <protection locked="0"/>
    </xf>
    <xf numFmtId="0" fontId="15" fillId="4" borderId="6" xfId="5" applyFont="1" applyFill="1" applyBorder="1" applyAlignment="1" applyProtection="1">
      <alignment horizontal="left"/>
      <protection locked="0"/>
    </xf>
    <xf numFmtId="0" fontId="15" fillId="4" borderId="7" xfId="5" applyFont="1" applyFill="1" applyBorder="1" applyAlignment="1" applyProtection="1">
      <alignment horizontal="left"/>
      <protection locked="0"/>
    </xf>
    <xf numFmtId="0" fontId="28" fillId="3" borderId="6" xfId="0" applyFont="1" applyFill="1" applyBorder="1" applyAlignment="1">
      <alignment horizontal="center"/>
    </xf>
    <xf numFmtId="0" fontId="8" fillId="3" borderId="6"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cellXfs>
  <cellStyles count="7">
    <cellStyle name="Čárka" xfId="1" builtinId="3"/>
    <cellStyle name="Měna" xfId="2" builtinId="4"/>
    <cellStyle name="Měna 2" xfId="6" xr:uid="{2F40FC51-3363-734E-B6F5-970186E5617B}"/>
    <cellStyle name="Normální" xfId="0" builtinId="0"/>
    <cellStyle name="Normální 2" xfId="4" xr:uid="{9D936FBE-23C8-914D-AADB-51B4431CF923}"/>
    <cellStyle name="normální 2 2" xfId="3" xr:uid="{35718AA0-EBB1-A74B-AFE4-4EBC01CE0224}"/>
    <cellStyle name="Normální 3" xfId="5" xr:uid="{467B3D29-1103-D946-BC57-2737141547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etrbaar/Desktop/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s>
    <sheetDataSet>
      <sheetData sheetId="0"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27A52-517E-EF4A-8FDC-D8D027B7A3A6}">
  <sheetPr>
    <tabColor theme="0" tint="-0.14999847407452621"/>
    <pageSetUpPr fitToPage="1"/>
  </sheetPr>
  <dimension ref="A1:J29"/>
  <sheetViews>
    <sheetView tabSelected="1" zoomScale="125" workbookViewId="0">
      <selection activeCell="K16" sqref="K16"/>
    </sheetView>
  </sheetViews>
  <sheetFormatPr baseColWidth="10" defaultRowHeight="19"/>
  <cols>
    <col min="1" max="1" width="10.83203125" style="40"/>
    <col min="2" max="2" width="38.1640625" style="40" customWidth="1"/>
    <col min="3" max="16384" width="10.83203125" style="40"/>
  </cols>
  <sheetData>
    <row r="1" spans="1:10" s="28" customFormat="1" ht="35" customHeight="1">
      <c r="A1" s="27"/>
      <c r="C1" s="27"/>
      <c r="D1" s="29" t="s">
        <v>63</v>
      </c>
    </row>
    <row r="2" spans="1:10" s="31" customFormat="1" ht="16">
      <c r="A2" s="30"/>
      <c r="C2" s="30"/>
      <c r="D2" s="30"/>
    </row>
    <row r="3" spans="1:10" s="31" customFormat="1" ht="16">
      <c r="A3" s="30"/>
      <c r="B3" s="32" t="s">
        <v>64</v>
      </c>
      <c r="C3" s="31" t="s">
        <v>65</v>
      </c>
      <c r="D3" s="30"/>
    </row>
    <row r="4" spans="1:10" s="31" customFormat="1" ht="16" customHeight="1">
      <c r="A4" s="30"/>
      <c r="B4" s="32" t="s">
        <v>66</v>
      </c>
      <c r="C4" s="112" t="s">
        <v>78</v>
      </c>
      <c r="D4" s="112"/>
      <c r="E4" s="112"/>
      <c r="F4" s="112"/>
      <c r="G4" s="112"/>
      <c r="H4" s="112"/>
      <c r="I4" s="112"/>
      <c r="J4" s="112"/>
    </row>
    <row r="5" spans="1:10" s="31" customFormat="1" ht="16">
      <c r="A5" s="30"/>
      <c r="B5" s="32"/>
      <c r="C5" s="112"/>
      <c r="D5" s="112"/>
      <c r="E5" s="112"/>
      <c r="F5" s="112"/>
      <c r="G5" s="112"/>
      <c r="H5" s="112"/>
      <c r="I5" s="112"/>
      <c r="J5" s="112"/>
    </row>
    <row r="6" spans="1:10" s="31" customFormat="1" ht="16">
      <c r="A6" s="30"/>
      <c r="B6" s="32" t="s">
        <v>67</v>
      </c>
      <c r="C6" s="30"/>
      <c r="D6" s="30"/>
    </row>
    <row r="7" spans="1:10" s="31" customFormat="1" ht="23" customHeight="1">
      <c r="A7" s="30"/>
      <c r="B7" s="33" t="s">
        <v>68</v>
      </c>
      <c r="C7" s="113"/>
      <c r="D7" s="114"/>
      <c r="E7" s="114"/>
      <c r="F7" s="114"/>
      <c r="G7" s="114"/>
      <c r="H7" s="114"/>
      <c r="I7" s="114"/>
      <c r="J7" s="115"/>
    </row>
    <row r="8" spans="1:10" s="31" customFormat="1" ht="23" customHeight="1">
      <c r="A8" s="30"/>
      <c r="B8" s="33" t="s">
        <v>69</v>
      </c>
      <c r="C8" s="116"/>
      <c r="D8" s="117"/>
      <c r="E8" s="117"/>
      <c r="F8" s="117"/>
      <c r="G8" s="117"/>
      <c r="H8" s="117"/>
      <c r="I8" s="117"/>
      <c r="J8" s="118"/>
    </row>
    <row r="9" spans="1:10" s="31" customFormat="1" ht="23" customHeight="1">
      <c r="A9" s="30"/>
      <c r="B9" s="33" t="s">
        <v>70</v>
      </c>
      <c r="C9" s="119"/>
      <c r="D9" s="120"/>
      <c r="E9" s="120"/>
      <c r="F9" s="120"/>
      <c r="G9" s="120"/>
      <c r="H9" s="120"/>
      <c r="I9" s="120"/>
      <c r="J9" s="121"/>
    </row>
    <row r="10" spans="1:10" s="31" customFormat="1" ht="17" thickBot="1">
      <c r="A10" s="30"/>
      <c r="B10" s="34"/>
      <c r="C10" s="35"/>
      <c r="D10" s="35"/>
      <c r="E10" s="34"/>
      <c r="F10" s="34"/>
      <c r="G10" s="34"/>
      <c r="H10" s="34"/>
      <c r="I10" s="34"/>
      <c r="J10" s="34"/>
    </row>
    <row r="11" spans="1:10" s="43" customFormat="1" ht="27" customHeight="1" thickTop="1">
      <c r="A11" s="41"/>
      <c r="B11" s="42" t="s">
        <v>79</v>
      </c>
      <c r="C11" s="42"/>
      <c r="D11" s="42"/>
      <c r="E11" s="42"/>
      <c r="F11" s="42"/>
      <c r="G11" s="42"/>
      <c r="H11" s="42"/>
      <c r="I11" s="42"/>
      <c r="J11" s="42"/>
    </row>
    <row r="12" spans="1:10" s="43" customFormat="1" ht="72" customHeight="1">
      <c r="A12" s="41"/>
      <c r="B12" s="122" t="s">
        <v>82</v>
      </c>
      <c r="C12" s="122"/>
      <c r="D12" s="122"/>
      <c r="E12" s="122"/>
      <c r="F12" s="122"/>
      <c r="G12" s="122"/>
      <c r="H12" s="122"/>
      <c r="I12" s="122"/>
      <c r="J12" s="122"/>
    </row>
    <row r="13" spans="1:10" s="43" customFormat="1" ht="55" customHeight="1">
      <c r="A13" s="41"/>
      <c r="B13" s="122" t="s">
        <v>80</v>
      </c>
      <c r="C13" s="122"/>
      <c r="D13" s="122"/>
      <c r="E13" s="122"/>
      <c r="F13" s="122"/>
      <c r="G13" s="122"/>
      <c r="H13" s="122"/>
      <c r="I13" s="122"/>
      <c r="J13" s="122"/>
    </row>
    <row r="14" spans="1:10" s="44" customFormat="1" ht="55" customHeight="1" thickBot="1">
      <c r="B14" s="123" t="s">
        <v>81</v>
      </c>
      <c r="C14" s="123"/>
      <c r="D14" s="123"/>
      <c r="E14" s="123"/>
      <c r="F14" s="123"/>
      <c r="G14" s="123"/>
      <c r="H14" s="123"/>
      <c r="I14" s="123"/>
      <c r="J14" s="123"/>
    </row>
    <row r="15" spans="1:10" s="36" customFormat="1" ht="61" customHeight="1" thickTop="1">
      <c r="B15" s="110" t="s">
        <v>0</v>
      </c>
      <c r="C15" s="110"/>
      <c r="D15" s="110"/>
      <c r="E15" s="110"/>
      <c r="F15" s="110"/>
      <c r="G15" s="110"/>
      <c r="H15" s="111">
        <f>'Multimediální učebna '!G23</f>
        <v>0</v>
      </c>
      <c r="I15" s="111"/>
      <c r="J15" s="111"/>
    </row>
    <row r="16" spans="1:10" s="36" customFormat="1" ht="43" customHeight="1">
      <c r="B16" s="110" t="s">
        <v>71</v>
      </c>
      <c r="C16" s="110"/>
      <c r="D16" s="110"/>
      <c r="E16" s="110"/>
      <c r="F16" s="110"/>
      <c r="G16" s="110"/>
      <c r="H16" s="111">
        <f>'Učebna Fyziky'!G15</f>
        <v>0</v>
      </c>
      <c r="I16" s="111"/>
      <c r="J16" s="111"/>
    </row>
    <row r="17" spans="2:10" s="36" customFormat="1" ht="43" customHeight="1">
      <c r="B17" s="124" t="s">
        <v>62</v>
      </c>
      <c r="C17" s="124"/>
      <c r="D17" s="124"/>
      <c r="E17" s="124"/>
      <c r="F17" s="124"/>
      <c r="G17" s="124"/>
      <c r="H17" s="111">
        <f>'Učebna Chemie'!G15</f>
        <v>0</v>
      </c>
      <c r="I17" s="111"/>
      <c r="J17" s="111"/>
    </row>
    <row r="18" spans="2:10" s="36" customFormat="1" ht="43" customHeight="1">
      <c r="B18" s="110" t="s">
        <v>45</v>
      </c>
      <c r="C18" s="110"/>
      <c r="D18" s="110"/>
      <c r="E18" s="110"/>
      <c r="F18" s="110"/>
      <c r="G18" s="110"/>
      <c r="H18" s="111">
        <f>'Jazyková učebna'!G14</f>
        <v>0</v>
      </c>
      <c r="I18" s="111"/>
      <c r="J18" s="111"/>
    </row>
    <row r="19" spans="2:10" s="36" customFormat="1" ht="43" customHeight="1">
      <c r="B19" s="37" t="s">
        <v>72</v>
      </c>
      <c r="C19" s="37"/>
      <c r="D19" s="37"/>
      <c r="E19" s="37"/>
      <c r="F19" s="37"/>
      <c r="G19" s="37"/>
      <c r="H19" s="125">
        <f>SUM(H15:J18)</f>
        <v>0</v>
      </c>
      <c r="I19" s="125"/>
      <c r="J19" s="125"/>
    </row>
    <row r="20" spans="2:10" s="36" customFormat="1" ht="43" customHeight="1">
      <c r="B20" s="38" t="s">
        <v>73</v>
      </c>
      <c r="C20" s="38"/>
      <c r="D20" s="38"/>
      <c r="E20" s="38"/>
      <c r="F20" s="38"/>
      <c r="G20" s="38"/>
      <c r="H20" s="111">
        <f>H19*0.21</f>
        <v>0</v>
      </c>
      <c r="I20" s="111"/>
      <c r="J20" s="111"/>
    </row>
    <row r="21" spans="2:10" s="36" customFormat="1" ht="43" customHeight="1">
      <c r="B21" s="38" t="s">
        <v>74</v>
      </c>
      <c r="C21" s="38"/>
      <c r="D21" s="38"/>
      <c r="E21" s="38"/>
      <c r="F21" s="38"/>
      <c r="G21" s="38"/>
      <c r="H21" s="111">
        <f>SUM(H19:J20)</f>
        <v>0</v>
      </c>
      <c r="I21" s="111"/>
      <c r="J21" s="111"/>
    </row>
    <row r="22" spans="2:10" s="36" customFormat="1" ht="16"/>
    <row r="23" spans="2:10" s="36" customFormat="1" ht="16"/>
    <row r="24" spans="2:10" s="36" customFormat="1" ht="16">
      <c r="B24" s="36" t="s">
        <v>75</v>
      </c>
      <c r="G24" s="126"/>
      <c r="H24" s="126"/>
      <c r="I24" s="126"/>
      <c r="J24" s="126"/>
    </row>
    <row r="25" spans="2:10" s="36" customFormat="1" ht="16">
      <c r="B25" s="36" t="s">
        <v>76</v>
      </c>
      <c r="G25" s="39"/>
      <c r="H25" s="39"/>
      <c r="I25" s="39"/>
      <c r="J25" s="39"/>
    </row>
    <row r="26" spans="2:10" s="36" customFormat="1" ht="16">
      <c r="B26" s="36" t="s">
        <v>77</v>
      </c>
      <c r="G26" s="127"/>
      <c r="H26" s="128"/>
      <c r="I26" s="128"/>
      <c r="J26" s="129"/>
    </row>
    <row r="27" spans="2:10" s="36" customFormat="1" ht="16">
      <c r="G27" s="130"/>
      <c r="H27" s="131"/>
      <c r="I27" s="131"/>
      <c r="J27" s="132"/>
    </row>
    <row r="28" spans="2:10" s="36" customFormat="1" ht="16">
      <c r="G28" s="130"/>
      <c r="H28" s="131"/>
      <c r="I28" s="131"/>
      <c r="J28" s="132"/>
    </row>
    <row r="29" spans="2:10" s="36" customFormat="1" ht="16">
      <c r="G29" s="133"/>
      <c r="H29" s="134"/>
      <c r="I29" s="134"/>
      <c r="J29" s="135"/>
    </row>
  </sheetData>
  <sheetProtection algorithmName="SHA-512" hashValue="WLWPhb7yEDDuXKdt1AJmxPt6HIRz3CfEV/oBiqFCyECm3ulOPMxDcN87LvZF5FxJA7TvpGkjBRs+KrfYVucoMA==" saltValue="BCRKi0XhliCM5Lw1veOw6g==" spinCount="100000" sheet="1" objects="1" scenarios="1"/>
  <mergeCells count="20">
    <mergeCell ref="H19:J19"/>
    <mergeCell ref="H20:J20"/>
    <mergeCell ref="H21:J21"/>
    <mergeCell ref="G24:J24"/>
    <mergeCell ref="G26:J29"/>
    <mergeCell ref="B18:G18"/>
    <mergeCell ref="H18:J18"/>
    <mergeCell ref="C4:J5"/>
    <mergeCell ref="C7:J7"/>
    <mergeCell ref="C8:J8"/>
    <mergeCell ref="C9:J9"/>
    <mergeCell ref="B15:G15"/>
    <mergeCell ref="H15:J15"/>
    <mergeCell ref="B12:J12"/>
    <mergeCell ref="B13:J13"/>
    <mergeCell ref="B14:J14"/>
    <mergeCell ref="B16:G16"/>
    <mergeCell ref="H16:J16"/>
    <mergeCell ref="B17:G17"/>
    <mergeCell ref="H17:J17"/>
  </mergeCells>
  <pageMargins left="0.7" right="0.7" top="0.78740157499999996" bottom="0.78740157499999996" header="0.3" footer="0.3"/>
  <pageSetup paperSize="9" scale="65"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194E1-42E4-A246-9E51-8983ABEC2F25}">
  <sheetPr>
    <pageSetUpPr fitToPage="1"/>
  </sheetPr>
  <dimension ref="A1:H23"/>
  <sheetViews>
    <sheetView topLeftCell="A5" zoomScale="141" zoomScaleNormal="115" workbookViewId="0">
      <selection activeCell="F13" sqref="F13"/>
    </sheetView>
  </sheetViews>
  <sheetFormatPr baseColWidth="10" defaultColWidth="9.1640625" defaultRowHeight="14"/>
  <cols>
    <col min="1" max="1" width="5" style="45" customWidth="1"/>
    <col min="2" max="2" width="29" style="78" customWidth="1"/>
    <col min="3" max="3" width="84.6640625" style="81" customWidth="1"/>
    <col min="4" max="5" width="9.1640625" style="45"/>
    <col min="6" max="7" width="16.33203125" style="79" customWidth="1"/>
    <col min="8" max="8" width="29.5" style="45" customWidth="1"/>
    <col min="9" max="16384" width="9.1640625" style="45"/>
  </cols>
  <sheetData>
    <row r="1" spans="1:8" s="75" customFormat="1">
      <c r="A1" s="136" t="s">
        <v>0</v>
      </c>
      <c r="B1" s="136"/>
      <c r="C1" s="136"/>
      <c r="D1" s="136"/>
      <c r="E1" s="136"/>
      <c r="F1" s="136"/>
      <c r="G1" s="136"/>
      <c r="H1" s="136"/>
    </row>
    <row r="2" spans="1:8" ht="30">
      <c r="A2" s="46" t="s">
        <v>1</v>
      </c>
      <c r="B2" s="46" t="s">
        <v>2</v>
      </c>
      <c r="C2" s="46" t="s">
        <v>3</v>
      </c>
      <c r="D2" s="46" t="s">
        <v>4</v>
      </c>
      <c r="E2" s="47" t="s">
        <v>5</v>
      </c>
      <c r="F2" s="48" t="s">
        <v>61</v>
      </c>
      <c r="G2" s="48" t="s">
        <v>38</v>
      </c>
      <c r="H2" s="89" t="s">
        <v>94</v>
      </c>
    </row>
    <row r="3" spans="1:8" ht="143.25" customHeight="1">
      <c r="A3" s="49">
        <v>1</v>
      </c>
      <c r="B3" s="50" t="s">
        <v>7</v>
      </c>
      <c r="C3" s="50" t="s">
        <v>8</v>
      </c>
      <c r="D3" s="49">
        <v>1</v>
      </c>
      <c r="E3" s="49" t="s">
        <v>9</v>
      </c>
      <c r="F3" s="99"/>
      <c r="G3" s="51">
        <f t="shared" ref="G3" si="0">F3*D3</f>
        <v>0</v>
      </c>
      <c r="H3" s="90"/>
    </row>
    <row r="4" spans="1:8" ht="210">
      <c r="A4" s="49">
        <v>2</v>
      </c>
      <c r="B4" s="52" t="s">
        <v>10</v>
      </c>
      <c r="C4" s="52" t="s">
        <v>96</v>
      </c>
      <c r="D4" s="53">
        <v>1</v>
      </c>
      <c r="E4" s="54" t="s">
        <v>9</v>
      </c>
      <c r="F4" s="99"/>
      <c r="G4" s="55">
        <f>F4*D4</f>
        <v>0</v>
      </c>
      <c r="H4" s="91" t="s">
        <v>95</v>
      </c>
    </row>
    <row r="5" spans="1:8" ht="165">
      <c r="A5" s="49">
        <v>3</v>
      </c>
      <c r="B5" s="56" t="s">
        <v>11</v>
      </c>
      <c r="C5" s="57" t="s">
        <v>12</v>
      </c>
      <c r="D5" s="58">
        <v>1</v>
      </c>
      <c r="E5" s="58" t="s">
        <v>9</v>
      </c>
      <c r="F5" s="100"/>
      <c r="G5" s="55">
        <f>F5*D5</f>
        <v>0</v>
      </c>
      <c r="H5" s="91" t="s">
        <v>95</v>
      </c>
    </row>
    <row r="6" spans="1:8" ht="45">
      <c r="A6" s="49">
        <v>4</v>
      </c>
      <c r="B6" s="57" t="s">
        <v>13</v>
      </c>
      <c r="C6" s="57" t="s">
        <v>14</v>
      </c>
      <c r="D6" s="59">
        <v>1</v>
      </c>
      <c r="E6" s="49" t="s">
        <v>9</v>
      </c>
      <c r="F6" s="101"/>
      <c r="G6" s="60">
        <f t="shared" ref="G6:G9" si="1">F6*D6</f>
        <v>0</v>
      </c>
      <c r="H6" s="90"/>
    </row>
    <row r="7" spans="1:8" ht="42" customHeight="1">
      <c r="A7" s="49">
        <v>5</v>
      </c>
      <c r="B7" s="57" t="s">
        <v>15</v>
      </c>
      <c r="C7" s="57" t="s">
        <v>15</v>
      </c>
      <c r="D7" s="59">
        <v>1</v>
      </c>
      <c r="E7" s="49" t="s">
        <v>9</v>
      </c>
      <c r="F7" s="101"/>
      <c r="G7" s="60">
        <f t="shared" si="1"/>
        <v>0</v>
      </c>
      <c r="H7" s="90"/>
    </row>
    <row r="8" spans="1:8" ht="19.5" customHeight="1">
      <c r="A8" s="49">
        <v>6</v>
      </c>
      <c r="B8" s="56" t="s">
        <v>16</v>
      </c>
      <c r="C8" s="61" t="s">
        <v>17</v>
      </c>
      <c r="D8" s="59">
        <v>1</v>
      </c>
      <c r="E8" s="49" t="s">
        <v>9</v>
      </c>
      <c r="F8" s="101"/>
      <c r="G8" s="60">
        <f t="shared" si="1"/>
        <v>0</v>
      </c>
      <c r="H8" s="90"/>
    </row>
    <row r="9" spans="1:8" ht="19.5" customHeight="1">
      <c r="A9" s="49">
        <v>7</v>
      </c>
      <c r="B9" s="56" t="s">
        <v>18</v>
      </c>
      <c r="C9" s="61" t="s">
        <v>19</v>
      </c>
      <c r="D9" s="62">
        <v>1</v>
      </c>
      <c r="E9" s="63" t="s">
        <v>9</v>
      </c>
      <c r="F9" s="102"/>
      <c r="G9" s="64">
        <f t="shared" si="1"/>
        <v>0</v>
      </c>
      <c r="H9" s="90"/>
    </row>
    <row r="10" spans="1:8" ht="68.25" customHeight="1">
      <c r="A10" s="49">
        <v>8</v>
      </c>
      <c r="B10" s="65" t="s">
        <v>20</v>
      </c>
      <c r="C10" s="57" t="s">
        <v>98</v>
      </c>
      <c r="D10" s="59">
        <v>1</v>
      </c>
      <c r="E10" s="49" t="s">
        <v>9</v>
      </c>
      <c r="F10" s="101"/>
      <c r="G10" s="60">
        <f>F10*D10</f>
        <v>0</v>
      </c>
      <c r="H10" s="91" t="s">
        <v>95</v>
      </c>
    </row>
    <row r="11" spans="1:8" ht="75">
      <c r="A11" s="49">
        <v>9</v>
      </c>
      <c r="B11" s="65" t="s">
        <v>21</v>
      </c>
      <c r="C11" s="65" t="s">
        <v>87</v>
      </c>
      <c r="D11" s="59">
        <v>1</v>
      </c>
      <c r="E11" s="49" t="s">
        <v>9</v>
      </c>
      <c r="F11" s="101"/>
      <c r="G11" s="60">
        <f t="shared" ref="G11:G22" si="2">F11*D11</f>
        <v>0</v>
      </c>
      <c r="H11" s="91" t="s">
        <v>95</v>
      </c>
    </row>
    <row r="12" spans="1:8" ht="75">
      <c r="A12" s="49">
        <v>10</v>
      </c>
      <c r="B12" s="65" t="s">
        <v>22</v>
      </c>
      <c r="C12" s="69" t="s">
        <v>88</v>
      </c>
      <c r="D12" s="66">
        <v>24</v>
      </c>
      <c r="E12" s="66" t="s">
        <v>9</v>
      </c>
      <c r="F12" s="103"/>
      <c r="G12" s="60">
        <f t="shared" si="2"/>
        <v>0</v>
      </c>
      <c r="H12" s="91" t="s">
        <v>95</v>
      </c>
    </row>
    <row r="13" spans="1:8" ht="15">
      <c r="A13" s="49">
        <v>11</v>
      </c>
      <c r="B13" s="67" t="s">
        <v>23</v>
      </c>
      <c r="C13" s="57" t="s">
        <v>24</v>
      </c>
      <c r="D13" s="68">
        <v>24</v>
      </c>
      <c r="E13" s="68" t="s">
        <v>9</v>
      </c>
      <c r="F13" s="101"/>
      <c r="G13" s="60">
        <f t="shared" si="2"/>
        <v>0</v>
      </c>
      <c r="H13" s="90"/>
    </row>
    <row r="14" spans="1:8" ht="15" customHeight="1">
      <c r="A14" s="49">
        <v>12</v>
      </c>
      <c r="B14" s="69" t="s">
        <v>25</v>
      </c>
      <c r="C14" s="70" t="s">
        <v>26</v>
      </c>
      <c r="D14" s="49">
        <v>1</v>
      </c>
      <c r="E14" s="49" t="s">
        <v>9</v>
      </c>
      <c r="F14" s="99"/>
      <c r="G14" s="51">
        <f t="shared" si="2"/>
        <v>0</v>
      </c>
      <c r="H14" s="90"/>
    </row>
    <row r="15" spans="1:8" ht="30">
      <c r="A15" s="49">
        <v>13</v>
      </c>
      <c r="B15" s="71" t="s">
        <v>27</v>
      </c>
      <c r="C15" s="72" t="s">
        <v>28</v>
      </c>
      <c r="D15" s="49">
        <v>1</v>
      </c>
      <c r="E15" s="49" t="s">
        <v>9</v>
      </c>
      <c r="F15" s="99"/>
      <c r="G15" s="51">
        <f t="shared" si="2"/>
        <v>0</v>
      </c>
      <c r="H15" s="90"/>
    </row>
    <row r="16" spans="1:8" ht="339" customHeight="1">
      <c r="A16" s="49">
        <v>14</v>
      </c>
      <c r="B16" s="56" t="s">
        <v>97</v>
      </c>
      <c r="C16" s="73" t="s">
        <v>29</v>
      </c>
      <c r="D16" s="74">
        <v>1</v>
      </c>
      <c r="E16" s="49" t="s">
        <v>9</v>
      </c>
      <c r="F16" s="104"/>
      <c r="G16" s="51">
        <f t="shared" si="2"/>
        <v>0</v>
      </c>
      <c r="H16" s="91" t="s">
        <v>95</v>
      </c>
    </row>
    <row r="17" spans="1:8" ht="225">
      <c r="A17" s="49">
        <v>15</v>
      </c>
      <c r="B17" s="56" t="s">
        <v>89</v>
      </c>
      <c r="C17" s="73" t="s">
        <v>86</v>
      </c>
      <c r="D17" s="74">
        <v>24</v>
      </c>
      <c r="E17" s="49" t="s">
        <v>9</v>
      </c>
      <c r="F17" s="104"/>
      <c r="G17" s="51">
        <f t="shared" si="2"/>
        <v>0</v>
      </c>
      <c r="H17" s="91" t="s">
        <v>95</v>
      </c>
    </row>
    <row r="18" spans="1:8" ht="30">
      <c r="A18" s="49">
        <v>16</v>
      </c>
      <c r="B18" s="56" t="s">
        <v>30</v>
      </c>
      <c r="C18" s="73" t="s">
        <v>83</v>
      </c>
      <c r="D18" s="74">
        <v>25</v>
      </c>
      <c r="E18" s="49" t="s">
        <v>9</v>
      </c>
      <c r="F18" s="104"/>
      <c r="G18" s="51">
        <f t="shared" si="2"/>
        <v>0</v>
      </c>
      <c r="H18" s="90"/>
    </row>
    <row r="19" spans="1:8" ht="210">
      <c r="A19" s="49">
        <v>17</v>
      </c>
      <c r="B19" s="56" t="s">
        <v>31</v>
      </c>
      <c r="C19" s="73" t="s">
        <v>84</v>
      </c>
      <c r="D19" s="74">
        <v>1</v>
      </c>
      <c r="E19" s="49" t="s">
        <v>9</v>
      </c>
      <c r="F19" s="104"/>
      <c r="G19" s="51">
        <f t="shared" si="2"/>
        <v>0</v>
      </c>
      <c r="H19" s="90"/>
    </row>
    <row r="20" spans="1:8" ht="338" customHeight="1">
      <c r="A20" s="49">
        <v>18</v>
      </c>
      <c r="B20" s="56" t="s">
        <v>32</v>
      </c>
      <c r="C20" s="73" t="s">
        <v>33</v>
      </c>
      <c r="D20" s="74">
        <v>1</v>
      </c>
      <c r="E20" s="49" t="s">
        <v>9</v>
      </c>
      <c r="F20" s="104"/>
      <c r="G20" s="51">
        <f t="shared" si="2"/>
        <v>0</v>
      </c>
      <c r="H20" s="90"/>
    </row>
    <row r="21" spans="1:8" ht="58" customHeight="1">
      <c r="A21" s="49">
        <v>19</v>
      </c>
      <c r="B21" s="56" t="s">
        <v>34</v>
      </c>
      <c r="C21" s="73" t="s">
        <v>85</v>
      </c>
      <c r="D21" s="74">
        <v>1</v>
      </c>
      <c r="E21" s="49" t="s">
        <v>9</v>
      </c>
      <c r="F21" s="104"/>
      <c r="G21" s="51">
        <f t="shared" si="2"/>
        <v>0</v>
      </c>
      <c r="H21" s="90"/>
    </row>
    <row r="22" spans="1:8" ht="15">
      <c r="A22" s="49">
        <v>20</v>
      </c>
      <c r="B22" s="69" t="s">
        <v>90</v>
      </c>
      <c r="C22" s="70" t="s">
        <v>36</v>
      </c>
      <c r="D22" s="74">
        <v>1</v>
      </c>
      <c r="E22" s="49" t="s">
        <v>9</v>
      </c>
      <c r="F22" s="104"/>
      <c r="G22" s="51">
        <f t="shared" si="2"/>
        <v>0</v>
      </c>
      <c r="H22" s="90"/>
    </row>
    <row r="23" spans="1:8" s="75" customFormat="1">
      <c r="B23" s="76"/>
      <c r="C23" s="80"/>
      <c r="F23" s="77" t="s">
        <v>102</v>
      </c>
      <c r="G23" s="77">
        <f>SUM(G3:G22)</f>
        <v>0</v>
      </c>
    </row>
  </sheetData>
  <sheetProtection algorithmName="SHA-512" hashValue="Xn1o6pPP6u0T5pLGEBIVkKbROFTt6mmhFdCZcN+OZiZBgpOAhcXDaF83dUXgsfZ613msaCYgmQqGfBW0cOP3kQ==" saltValue="GRNQGcchDOLP3VnTmlPRcg==" spinCount="100000" sheet="1" objects="1" scenarios="1" formatCells="0" formatColumns="0" formatRows="0"/>
  <mergeCells count="1">
    <mergeCell ref="A1:H1"/>
  </mergeCells>
  <pageMargins left="0.70866141732283472" right="0.70866141732283472" top="0.78740157480314965" bottom="0.78740157480314965" header="0.31496062992125984" footer="0.31496062992125984"/>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A822B-DBA6-2446-8E34-9EDF17AF94EA}">
  <dimension ref="A1:H15"/>
  <sheetViews>
    <sheetView topLeftCell="A4" zoomScale="116" workbookViewId="0">
      <selection activeCell="F13" sqref="F13"/>
    </sheetView>
  </sheetViews>
  <sheetFormatPr baseColWidth="10" defaultColWidth="9.1640625" defaultRowHeight="14"/>
  <cols>
    <col min="1" max="1" width="9.1640625" style="1"/>
    <col min="2" max="2" width="20.83203125" style="14" customWidth="1"/>
    <col min="3" max="3" width="86.5" style="1" customWidth="1"/>
    <col min="4" max="5" width="9.1640625" style="1"/>
    <col min="6" max="6" width="16.83203125" style="20" customWidth="1"/>
    <col min="7" max="7" width="14.1640625" style="20" bestFit="1" customWidth="1"/>
    <col min="8" max="8" width="30.83203125" style="1" customWidth="1"/>
    <col min="9" max="16384" width="9.1640625" style="1"/>
  </cols>
  <sheetData>
    <row r="1" spans="1:8">
      <c r="A1" s="137" t="s">
        <v>71</v>
      </c>
      <c r="B1" s="137"/>
      <c r="C1" s="137"/>
      <c r="D1" s="137"/>
      <c r="E1" s="137"/>
      <c r="F1" s="137"/>
      <c r="G1" s="137"/>
      <c r="H1" s="137"/>
    </row>
    <row r="2" spans="1:8" ht="30">
      <c r="A2" s="82" t="s">
        <v>37</v>
      </c>
      <c r="B2" s="83" t="s">
        <v>2</v>
      </c>
      <c r="C2" s="84" t="s">
        <v>3</v>
      </c>
      <c r="D2" s="82" t="s">
        <v>4</v>
      </c>
      <c r="E2" s="82" t="s">
        <v>5</v>
      </c>
      <c r="F2" s="85" t="s">
        <v>6</v>
      </c>
      <c r="G2" s="85" t="s">
        <v>38</v>
      </c>
      <c r="H2" s="89" t="s">
        <v>94</v>
      </c>
    </row>
    <row r="3" spans="1:8" s="45" customFormat="1" ht="147" customHeight="1">
      <c r="A3" s="49">
        <v>1</v>
      </c>
      <c r="B3" s="56" t="s">
        <v>7</v>
      </c>
      <c r="C3" s="57" t="s">
        <v>39</v>
      </c>
      <c r="D3" s="68">
        <v>1</v>
      </c>
      <c r="E3" s="68" t="s">
        <v>9</v>
      </c>
      <c r="F3" s="101"/>
      <c r="G3" s="93">
        <f>F3*D3</f>
        <v>0</v>
      </c>
      <c r="H3" s="90"/>
    </row>
    <row r="4" spans="1:8" s="45" customFormat="1" ht="210">
      <c r="A4" s="49">
        <v>2</v>
      </c>
      <c r="B4" s="52" t="s">
        <v>10</v>
      </c>
      <c r="C4" s="52" t="s">
        <v>96</v>
      </c>
      <c r="D4" s="53">
        <v>1</v>
      </c>
      <c r="E4" s="54" t="s">
        <v>9</v>
      </c>
      <c r="F4" s="99"/>
      <c r="G4" s="55">
        <f>F4*D4</f>
        <v>0</v>
      </c>
      <c r="H4" s="94" t="s">
        <v>95</v>
      </c>
    </row>
    <row r="5" spans="1:8" s="45" customFormat="1" ht="54.75" customHeight="1">
      <c r="A5" s="49">
        <v>3</v>
      </c>
      <c r="B5" s="56" t="s">
        <v>40</v>
      </c>
      <c r="C5" s="57" t="s">
        <v>41</v>
      </c>
      <c r="D5" s="59">
        <v>1</v>
      </c>
      <c r="E5" s="49" t="s">
        <v>9</v>
      </c>
      <c r="F5" s="101"/>
      <c r="G5" s="60">
        <f t="shared" ref="G5:G14" si="0">F5*D5</f>
        <v>0</v>
      </c>
      <c r="H5" s="90"/>
    </row>
    <row r="6" spans="1:8" s="45" customFormat="1" ht="166.5" customHeight="1">
      <c r="A6" s="49">
        <v>4</v>
      </c>
      <c r="B6" s="56" t="s">
        <v>11</v>
      </c>
      <c r="C6" s="57" t="s">
        <v>12</v>
      </c>
      <c r="D6" s="58">
        <v>1</v>
      </c>
      <c r="E6" s="58" t="s">
        <v>9</v>
      </c>
      <c r="F6" s="100"/>
      <c r="G6" s="60">
        <f t="shared" si="0"/>
        <v>0</v>
      </c>
      <c r="H6" s="94" t="s">
        <v>95</v>
      </c>
    </row>
    <row r="7" spans="1:8" s="45" customFormat="1" ht="57.75" customHeight="1">
      <c r="A7" s="49">
        <v>5</v>
      </c>
      <c r="B7" s="56" t="s">
        <v>15</v>
      </c>
      <c r="C7" s="57" t="s">
        <v>15</v>
      </c>
      <c r="D7" s="59">
        <v>1</v>
      </c>
      <c r="E7" s="49" t="s">
        <v>9</v>
      </c>
      <c r="F7" s="101"/>
      <c r="G7" s="60">
        <f t="shared" si="0"/>
        <v>0</v>
      </c>
      <c r="H7" s="90"/>
    </row>
    <row r="8" spans="1:8" s="45" customFormat="1" ht="34.5" customHeight="1">
      <c r="A8" s="49">
        <v>6</v>
      </c>
      <c r="B8" s="56" t="s">
        <v>16</v>
      </c>
      <c r="C8" s="61" t="s">
        <v>17</v>
      </c>
      <c r="D8" s="59">
        <v>1</v>
      </c>
      <c r="E8" s="49" t="s">
        <v>9</v>
      </c>
      <c r="F8" s="101"/>
      <c r="G8" s="60">
        <f t="shared" si="0"/>
        <v>0</v>
      </c>
      <c r="H8" s="90"/>
    </row>
    <row r="9" spans="1:8" s="45" customFormat="1" ht="34.5" customHeight="1">
      <c r="A9" s="49">
        <v>7</v>
      </c>
      <c r="B9" s="56" t="s">
        <v>18</v>
      </c>
      <c r="C9" s="61" t="s">
        <v>19</v>
      </c>
      <c r="D9" s="59">
        <v>1</v>
      </c>
      <c r="E9" s="49" t="s">
        <v>9</v>
      </c>
      <c r="F9" s="101"/>
      <c r="G9" s="60">
        <f t="shared" si="0"/>
        <v>0</v>
      </c>
      <c r="H9" s="90"/>
    </row>
    <row r="10" spans="1:8" s="45" customFormat="1" ht="60">
      <c r="A10" s="49">
        <v>8</v>
      </c>
      <c r="B10" s="69" t="s">
        <v>20</v>
      </c>
      <c r="C10" s="57" t="s">
        <v>98</v>
      </c>
      <c r="D10" s="68">
        <v>1</v>
      </c>
      <c r="E10" s="68" t="s">
        <v>9</v>
      </c>
      <c r="F10" s="101"/>
      <c r="G10" s="60">
        <f t="shared" si="0"/>
        <v>0</v>
      </c>
      <c r="H10" s="94" t="s">
        <v>95</v>
      </c>
    </row>
    <row r="11" spans="1:8" s="45" customFormat="1" ht="78" customHeight="1">
      <c r="A11" s="49">
        <v>9</v>
      </c>
      <c r="B11" s="69" t="s">
        <v>21</v>
      </c>
      <c r="C11" s="65" t="s">
        <v>87</v>
      </c>
      <c r="D11" s="68">
        <v>1</v>
      </c>
      <c r="E11" s="68" t="s">
        <v>9</v>
      </c>
      <c r="F11" s="105"/>
      <c r="G11" s="55">
        <f t="shared" si="0"/>
        <v>0</v>
      </c>
      <c r="H11" s="94" t="s">
        <v>95</v>
      </c>
    </row>
    <row r="12" spans="1:8" s="45" customFormat="1" ht="45" customHeight="1">
      <c r="A12" s="49">
        <v>10</v>
      </c>
      <c r="B12" s="69" t="s">
        <v>25</v>
      </c>
      <c r="C12" s="70" t="s">
        <v>26</v>
      </c>
      <c r="D12" s="54">
        <v>1</v>
      </c>
      <c r="E12" s="95" t="s">
        <v>9</v>
      </c>
      <c r="F12" s="99"/>
      <c r="G12" s="55">
        <f t="shared" si="0"/>
        <v>0</v>
      </c>
      <c r="H12" s="90"/>
    </row>
    <row r="13" spans="1:8" s="45" customFormat="1" ht="90.75" customHeight="1">
      <c r="A13" s="49">
        <v>11</v>
      </c>
      <c r="B13" s="72" t="s">
        <v>42</v>
      </c>
      <c r="C13" s="69" t="s">
        <v>91</v>
      </c>
      <c r="D13" s="68">
        <v>15</v>
      </c>
      <c r="E13" s="68" t="s">
        <v>9</v>
      </c>
      <c r="F13" s="101"/>
      <c r="G13" s="55">
        <f t="shared" si="0"/>
        <v>0</v>
      </c>
      <c r="H13" s="94" t="s">
        <v>95</v>
      </c>
    </row>
    <row r="14" spans="1:8" s="45" customFormat="1" ht="36.75" customHeight="1">
      <c r="A14" s="49">
        <v>12</v>
      </c>
      <c r="B14" s="56" t="s">
        <v>43</v>
      </c>
      <c r="C14" s="52" t="s">
        <v>44</v>
      </c>
      <c r="D14" s="53">
        <v>1</v>
      </c>
      <c r="E14" s="54" t="s">
        <v>9</v>
      </c>
      <c r="F14" s="101"/>
      <c r="G14" s="55">
        <f t="shared" si="0"/>
        <v>0</v>
      </c>
      <c r="H14" s="90"/>
    </row>
    <row r="15" spans="1:8" s="23" customFormat="1" ht="16">
      <c r="B15" s="24"/>
      <c r="C15" s="25"/>
      <c r="F15" s="106" t="s">
        <v>102</v>
      </c>
      <c r="G15" s="26">
        <f>SUM(G3:G14)</f>
        <v>0</v>
      </c>
    </row>
  </sheetData>
  <sheetProtection algorithmName="SHA-512" hashValue="soBs9XUL3yO2WMwRfzlvqPmlkoDLQkOQHPAwEOUsi2ClWAKmDRDdCV2lQZEnOFTodV2fe++EztculIIQcINbEQ==" saltValue="yZs5otE7hlaspy7wvmHxTQ==" spinCount="100000" sheet="1" objects="1" scenarios="1" formatCells="0" formatColumns="0" formatRows="0"/>
  <mergeCells count="1">
    <mergeCell ref="A1:H1"/>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17194-35E5-644E-804D-35310B15A75C}">
  <dimension ref="A1:H16"/>
  <sheetViews>
    <sheetView workbookViewId="0">
      <selection activeCell="F15" sqref="F15"/>
    </sheetView>
  </sheetViews>
  <sheetFormatPr baseColWidth="10" defaultColWidth="9.1640625" defaultRowHeight="14"/>
  <cols>
    <col min="1" max="1" width="9.1640625" style="1"/>
    <col min="2" max="2" width="28.1640625" style="14" customWidth="1"/>
    <col min="3" max="3" width="80.5" style="1" customWidth="1"/>
    <col min="4" max="5" width="9.1640625" style="1"/>
    <col min="6" max="6" width="18.33203125" style="20" customWidth="1"/>
    <col min="7" max="7" width="23.5" style="20" customWidth="1"/>
    <col min="8" max="8" width="32.5" style="1" customWidth="1"/>
    <col min="9" max="16384" width="9.1640625" style="1"/>
  </cols>
  <sheetData>
    <row r="1" spans="1:8">
      <c r="A1" s="137" t="s">
        <v>62</v>
      </c>
      <c r="B1" s="137"/>
      <c r="C1" s="137"/>
      <c r="D1" s="137"/>
      <c r="E1" s="137"/>
      <c r="F1" s="137"/>
      <c r="G1" s="137"/>
      <c r="H1" s="137"/>
    </row>
    <row r="2" spans="1:8" ht="30">
      <c r="A2" s="82" t="s">
        <v>37</v>
      </c>
      <c r="B2" s="86" t="s">
        <v>2</v>
      </c>
      <c r="C2" s="84" t="s">
        <v>3</v>
      </c>
      <c r="D2" s="82" t="s">
        <v>4</v>
      </c>
      <c r="E2" s="82" t="s">
        <v>5</v>
      </c>
      <c r="F2" s="85" t="s">
        <v>6</v>
      </c>
      <c r="G2" s="85" t="s">
        <v>38</v>
      </c>
      <c r="H2" s="89" t="s">
        <v>94</v>
      </c>
    </row>
    <row r="3" spans="1:8" s="45" customFormat="1" ht="212" customHeight="1">
      <c r="A3" s="49">
        <v>1</v>
      </c>
      <c r="B3" s="52" t="s">
        <v>10</v>
      </c>
      <c r="C3" s="52" t="s">
        <v>96</v>
      </c>
      <c r="D3" s="53">
        <v>1</v>
      </c>
      <c r="E3" s="54" t="s">
        <v>9</v>
      </c>
      <c r="F3" s="99"/>
      <c r="G3" s="55">
        <f>F3*D3</f>
        <v>0</v>
      </c>
      <c r="H3" s="94" t="s">
        <v>95</v>
      </c>
    </row>
    <row r="4" spans="1:8" s="45" customFormat="1" ht="42.75" customHeight="1">
      <c r="A4" s="49">
        <v>2</v>
      </c>
      <c r="B4" s="56" t="s">
        <v>40</v>
      </c>
      <c r="C4" s="57" t="s">
        <v>41</v>
      </c>
      <c r="D4" s="59">
        <v>1</v>
      </c>
      <c r="E4" s="49" t="s">
        <v>9</v>
      </c>
      <c r="F4" s="101"/>
      <c r="G4" s="60">
        <f t="shared" ref="G4:G13" si="0">F4*D4</f>
        <v>0</v>
      </c>
      <c r="H4" s="90"/>
    </row>
    <row r="5" spans="1:8" s="45" customFormat="1" ht="165">
      <c r="A5" s="49">
        <v>3</v>
      </c>
      <c r="B5" s="56" t="s">
        <v>11</v>
      </c>
      <c r="C5" s="57" t="s">
        <v>12</v>
      </c>
      <c r="D5" s="58">
        <v>1</v>
      </c>
      <c r="E5" s="58" t="s">
        <v>9</v>
      </c>
      <c r="F5" s="100"/>
      <c r="G5" s="60">
        <f t="shared" si="0"/>
        <v>0</v>
      </c>
      <c r="H5" s="94" t="s">
        <v>95</v>
      </c>
    </row>
    <row r="6" spans="1:8" s="45" customFormat="1" ht="27" customHeight="1">
      <c r="A6" s="49">
        <v>4</v>
      </c>
      <c r="B6" s="56" t="s">
        <v>56</v>
      </c>
      <c r="C6" s="57" t="s">
        <v>15</v>
      </c>
      <c r="D6" s="59">
        <v>1</v>
      </c>
      <c r="E6" s="49" t="s">
        <v>9</v>
      </c>
      <c r="F6" s="101"/>
      <c r="G6" s="60">
        <f t="shared" si="0"/>
        <v>0</v>
      </c>
      <c r="H6" s="90"/>
    </row>
    <row r="7" spans="1:8" s="45" customFormat="1" ht="34.5" customHeight="1">
      <c r="A7" s="49">
        <v>5</v>
      </c>
      <c r="B7" s="56" t="s">
        <v>16</v>
      </c>
      <c r="C7" s="61" t="s">
        <v>17</v>
      </c>
      <c r="D7" s="59">
        <v>1</v>
      </c>
      <c r="E7" s="49" t="s">
        <v>9</v>
      </c>
      <c r="F7" s="101"/>
      <c r="G7" s="60">
        <f t="shared" si="0"/>
        <v>0</v>
      </c>
      <c r="H7" s="90"/>
    </row>
    <row r="8" spans="1:8" s="45" customFormat="1" ht="27" customHeight="1">
      <c r="A8" s="49">
        <v>6</v>
      </c>
      <c r="B8" s="56" t="s">
        <v>18</v>
      </c>
      <c r="C8" s="61" t="s">
        <v>19</v>
      </c>
      <c r="D8" s="53">
        <v>1</v>
      </c>
      <c r="E8" s="54" t="s">
        <v>9</v>
      </c>
      <c r="F8" s="101"/>
      <c r="G8" s="60">
        <f t="shared" si="0"/>
        <v>0</v>
      </c>
      <c r="H8" s="90"/>
    </row>
    <row r="9" spans="1:8" s="45" customFormat="1" ht="33.75" customHeight="1">
      <c r="A9" s="49">
        <v>7</v>
      </c>
      <c r="B9" s="69" t="s">
        <v>25</v>
      </c>
      <c r="C9" s="70" t="s">
        <v>26</v>
      </c>
      <c r="D9" s="54">
        <v>1</v>
      </c>
      <c r="E9" s="95" t="s">
        <v>9</v>
      </c>
      <c r="F9" s="101"/>
      <c r="G9" s="60">
        <f t="shared" si="0"/>
        <v>0</v>
      </c>
      <c r="H9" s="90"/>
    </row>
    <row r="10" spans="1:8" s="45" customFormat="1" ht="69" customHeight="1">
      <c r="A10" s="49">
        <v>8</v>
      </c>
      <c r="B10" s="72" t="s">
        <v>42</v>
      </c>
      <c r="C10" s="69" t="s">
        <v>91</v>
      </c>
      <c r="D10" s="68">
        <v>15</v>
      </c>
      <c r="E10" s="68" t="s">
        <v>9</v>
      </c>
      <c r="F10" s="101"/>
      <c r="G10" s="60">
        <f t="shared" si="0"/>
        <v>0</v>
      </c>
      <c r="H10" s="94" t="s">
        <v>95</v>
      </c>
    </row>
    <row r="11" spans="1:8" s="45" customFormat="1" ht="28.5" customHeight="1">
      <c r="A11" s="49">
        <v>9</v>
      </c>
      <c r="B11" s="96" t="s">
        <v>43</v>
      </c>
      <c r="C11" s="97" t="s">
        <v>44</v>
      </c>
      <c r="D11" s="62">
        <v>1</v>
      </c>
      <c r="E11" s="63" t="s">
        <v>9</v>
      </c>
      <c r="F11" s="102"/>
      <c r="G11" s="60">
        <f t="shared" si="0"/>
        <v>0</v>
      </c>
      <c r="H11" s="90"/>
    </row>
    <row r="12" spans="1:8" s="45" customFormat="1" ht="69" customHeight="1">
      <c r="A12" s="49">
        <v>10</v>
      </c>
      <c r="B12" s="65" t="s">
        <v>20</v>
      </c>
      <c r="C12" s="57" t="s">
        <v>98</v>
      </c>
      <c r="D12" s="68">
        <v>1</v>
      </c>
      <c r="E12" s="68" t="s">
        <v>9</v>
      </c>
      <c r="F12" s="101"/>
      <c r="G12" s="60">
        <f t="shared" si="0"/>
        <v>0</v>
      </c>
      <c r="H12" s="94" t="s">
        <v>95</v>
      </c>
    </row>
    <row r="13" spans="1:8" s="45" customFormat="1" ht="69" customHeight="1">
      <c r="A13" s="49">
        <v>11</v>
      </c>
      <c r="B13" s="65" t="s">
        <v>21</v>
      </c>
      <c r="C13" s="65" t="s">
        <v>87</v>
      </c>
      <c r="D13" s="68">
        <v>1</v>
      </c>
      <c r="E13" s="68" t="s">
        <v>9</v>
      </c>
      <c r="F13" s="105"/>
      <c r="G13" s="60">
        <f t="shared" si="0"/>
        <v>0</v>
      </c>
      <c r="H13" s="94" t="s">
        <v>95</v>
      </c>
    </row>
    <row r="14" spans="1:8" s="45" customFormat="1" ht="159.75" customHeight="1">
      <c r="A14" s="49">
        <v>12</v>
      </c>
      <c r="B14" s="98" t="s">
        <v>7</v>
      </c>
      <c r="C14" s="50" t="s">
        <v>60</v>
      </c>
      <c r="D14" s="68">
        <v>1</v>
      </c>
      <c r="E14" s="68" t="s">
        <v>9</v>
      </c>
      <c r="F14" s="101"/>
      <c r="G14" s="93">
        <f>F14*D14</f>
        <v>0</v>
      </c>
      <c r="H14" s="90"/>
    </row>
    <row r="15" spans="1:8" s="21" customFormat="1">
      <c r="B15" s="22"/>
      <c r="F15" s="106" t="s">
        <v>102</v>
      </c>
      <c r="G15" s="88">
        <f>SUM(G3:G14)</f>
        <v>0</v>
      </c>
    </row>
    <row r="16" spans="1:8">
      <c r="C16" s="12"/>
      <c r="G16" s="26"/>
    </row>
  </sheetData>
  <sheetProtection algorithmName="SHA-512" hashValue="NGYIQl01mg7RUiiRvG1aMP2TTc9bVBBxT+4t4vRyLH2B46aPqXN+t6cuhO2nXKEucoJL6WQdbZX9J3p8km+q1w==" saltValue="8MqIJ1moZGd+63jvXh54EA==" spinCount="100000" sheet="1" objects="1" scenarios="1" formatCells="0" formatColumns="0" formatRows="0"/>
  <mergeCells count="1">
    <mergeCell ref="A1:H1"/>
  </mergeCells>
  <pageMargins left="0.7" right="0.7" top="0.78740157499999996" bottom="0.78740157499999996"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5B19E-BBAE-7248-BC67-F88980EF6698}">
  <dimension ref="A1:H14"/>
  <sheetViews>
    <sheetView zoomScale="111" workbookViewId="0">
      <selection activeCell="M7" sqref="M7"/>
    </sheetView>
  </sheetViews>
  <sheetFormatPr baseColWidth="10" defaultColWidth="9.1640625" defaultRowHeight="14"/>
  <cols>
    <col min="1" max="1" width="12.6640625" style="1" customWidth="1"/>
    <col min="2" max="2" width="33" style="11" customWidth="1"/>
    <col min="3" max="3" width="89" style="1" customWidth="1"/>
    <col min="4" max="4" width="5" style="1" bestFit="1" customWidth="1"/>
    <col min="5" max="5" width="14.1640625" style="1" bestFit="1" customWidth="1"/>
    <col min="6" max="7" width="19" style="20" customWidth="1"/>
    <col min="8" max="8" width="29.33203125" style="1" customWidth="1"/>
    <col min="9" max="16384" width="9.1640625" style="1"/>
  </cols>
  <sheetData>
    <row r="1" spans="1:8">
      <c r="A1" s="138" t="s">
        <v>45</v>
      </c>
      <c r="B1" s="139"/>
      <c r="C1" s="139"/>
      <c r="D1" s="139"/>
      <c r="E1" s="139"/>
      <c r="F1" s="139"/>
      <c r="G1" s="139"/>
      <c r="H1" s="139"/>
    </row>
    <row r="2" spans="1:8" ht="30">
      <c r="A2" s="82" t="s">
        <v>37</v>
      </c>
      <c r="B2" s="86" t="s">
        <v>2</v>
      </c>
      <c r="C2" s="84" t="s">
        <v>3</v>
      </c>
      <c r="D2" s="82" t="s">
        <v>4</v>
      </c>
      <c r="E2" s="82" t="s">
        <v>5</v>
      </c>
      <c r="F2" s="85" t="s">
        <v>6</v>
      </c>
      <c r="G2" s="85" t="s">
        <v>38</v>
      </c>
      <c r="H2" s="89" t="s">
        <v>94</v>
      </c>
    </row>
    <row r="3" spans="1:8" ht="240">
      <c r="A3" s="3">
        <v>1</v>
      </c>
      <c r="B3" s="2" t="s">
        <v>46</v>
      </c>
      <c r="C3" s="6" t="s">
        <v>99</v>
      </c>
      <c r="D3" s="13">
        <v>1</v>
      </c>
      <c r="E3" s="15" t="s">
        <v>9</v>
      </c>
      <c r="F3" s="107"/>
      <c r="G3" s="87">
        <f>F3*D3</f>
        <v>0</v>
      </c>
      <c r="H3" s="91" t="s">
        <v>95</v>
      </c>
    </row>
    <row r="4" spans="1:8" ht="30">
      <c r="A4" s="3">
        <v>2</v>
      </c>
      <c r="B4" s="2" t="s">
        <v>47</v>
      </c>
      <c r="C4" s="10" t="s">
        <v>28</v>
      </c>
      <c r="D4" s="13">
        <v>1</v>
      </c>
      <c r="E4" s="15" t="s">
        <v>9</v>
      </c>
      <c r="F4" s="107"/>
      <c r="G4" s="87">
        <f t="shared" ref="G4:G13" si="0">F4*D4</f>
        <v>0</v>
      </c>
      <c r="H4" s="92"/>
    </row>
    <row r="5" spans="1:8" ht="165">
      <c r="A5" s="3">
        <v>3</v>
      </c>
      <c r="B5" s="2" t="s">
        <v>48</v>
      </c>
      <c r="C5" s="2" t="s">
        <v>49</v>
      </c>
      <c r="D5" s="13">
        <v>1</v>
      </c>
      <c r="E5" s="15" t="s">
        <v>9</v>
      </c>
      <c r="F5" s="107"/>
      <c r="G5" s="87">
        <f t="shared" si="0"/>
        <v>0</v>
      </c>
      <c r="H5" s="91" t="s">
        <v>95</v>
      </c>
    </row>
    <row r="6" spans="1:8" ht="30.75" customHeight="1">
      <c r="A6" s="3">
        <v>4</v>
      </c>
      <c r="B6" s="7" t="s">
        <v>50</v>
      </c>
      <c r="C6" s="5" t="s">
        <v>100</v>
      </c>
      <c r="D6" s="8">
        <v>1</v>
      </c>
      <c r="E6" s="15" t="s">
        <v>9</v>
      </c>
      <c r="F6" s="108"/>
      <c r="G6" s="87">
        <f t="shared" si="0"/>
        <v>0</v>
      </c>
      <c r="H6" s="92"/>
    </row>
    <row r="7" spans="1:8" ht="75">
      <c r="A7" s="3">
        <v>5</v>
      </c>
      <c r="B7" s="7" t="s">
        <v>51</v>
      </c>
      <c r="C7" s="16" t="s">
        <v>92</v>
      </c>
      <c r="D7" s="8">
        <v>1</v>
      </c>
      <c r="E7" s="15" t="s">
        <v>9</v>
      </c>
      <c r="F7" s="108"/>
      <c r="G7" s="87">
        <f t="shared" si="0"/>
        <v>0</v>
      </c>
      <c r="H7" s="91" t="s">
        <v>95</v>
      </c>
    </row>
    <row r="8" spans="1:8" ht="75">
      <c r="A8" s="3">
        <v>6</v>
      </c>
      <c r="B8" s="7" t="s">
        <v>52</v>
      </c>
      <c r="C8" s="7" t="s">
        <v>87</v>
      </c>
      <c r="D8" s="8">
        <v>1</v>
      </c>
      <c r="E8" s="15" t="s">
        <v>9</v>
      </c>
      <c r="F8" s="108"/>
      <c r="G8" s="87">
        <f t="shared" si="0"/>
        <v>0</v>
      </c>
      <c r="H8" s="91" t="s">
        <v>95</v>
      </c>
    </row>
    <row r="9" spans="1:8" ht="90">
      <c r="A9" s="3">
        <v>8</v>
      </c>
      <c r="B9" s="7" t="s">
        <v>53</v>
      </c>
      <c r="C9" s="17" t="s">
        <v>101</v>
      </c>
      <c r="D9" s="4">
        <v>1</v>
      </c>
      <c r="E9" s="15" t="s">
        <v>9</v>
      </c>
      <c r="F9" s="109"/>
      <c r="G9" s="87">
        <f t="shared" si="0"/>
        <v>0</v>
      </c>
      <c r="H9" s="92"/>
    </row>
    <row r="10" spans="1:8" ht="30">
      <c r="A10" s="3">
        <v>10</v>
      </c>
      <c r="B10" s="18" t="s">
        <v>54</v>
      </c>
      <c r="C10" s="9" t="s">
        <v>55</v>
      </c>
      <c r="D10" s="4">
        <v>25</v>
      </c>
      <c r="E10" s="15" t="s">
        <v>9</v>
      </c>
      <c r="F10" s="109"/>
      <c r="G10" s="87">
        <f t="shared" si="0"/>
        <v>0</v>
      </c>
      <c r="H10" s="92"/>
    </row>
    <row r="11" spans="1:8" ht="18" customHeight="1">
      <c r="A11" s="3">
        <v>11</v>
      </c>
      <c r="B11" s="18" t="s">
        <v>56</v>
      </c>
      <c r="C11" s="9" t="s">
        <v>57</v>
      </c>
      <c r="D11" s="4">
        <v>25</v>
      </c>
      <c r="E11" s="15" t="s">
        <v>9</v>
      </c>
      <c r="F11" s="109"/>
      <c r="G11" s="87">
        <f t="shared" si="0"/>
        <v>0</v>
      </c>
      <c r="H11" s="92"/>
    </row>
    <row r="12" spans="1:8" ht="45">
      <c r="A12" s="3">
        <v>12</v>
      </c>
      <c r="B12" s="18" t="s">
        <v>58</v>
      </c>
      <c r="C12" s="9" t="s">
        <v>59</v>
      </c>
      <c r="D12" s="4">
        <v>24</v>
      </c>
      <c r="E12" s="15" t="s">
        <v>9</v>
      </c>
      <c r="F12" s="109"/>
      <c r="G12" s="87">
        <f t="shared" si="0"/>
        <v>0</v>
      </c>
      <c r="H12" s="92"/>
    </row>
    <row r="13" spans="1:8" ht="15">
      <c r="A13" s="3">
        <v>13</v>
      </c>
      <c r="B13" s="7" t="s">
        <v>35</v>
      </c>
      <c r="C13" s="9" t="s">
        <v>93</v>
      </c>
      <c r="D13" s="4">
        <v>1</v>
      </c>
      <c r="E13" s="15" t="s">
        <v>9</v>
      </c>
      <c r="F13" s="109"/>
      <c r="G13" s="87">
        <f t="shared" si="0"/>
        <v>0</v>
      </c>
      <c r="H13" s="92"/>
    </row>
    <row r="14" spans="1:8">
      <c r="A14" s="12"/>
      <c r="B14" s="19"/>
      <c r="F14" s="106" t="s">
        <v>102</v>
      </c>
      <c r="G14" s="26">
        <f>SUM(G3:G13)</f>
        <v>0</v>
      </c>
    </row>
  </sheetData>
  <sheetProtection algorithmName="SHA-512" hashValue="XCCjuG7xpyOClLw9BXEsgnu7iFDZd00ds/8FhE7ygpIZ2XhOuAyt+xYEjcxrtpHQDiE4eJuahaJn2clJk4lZBA==" saltValue="a8gskixVje4HU06UQYZksw==" spinCount="100000" sheet="1" objects="1" scenarios="1" formatCells="0" formatColumns="0" formatRows="0"/>
  <mergeCells count="1">
    <mergeCell ref="A1:H1"/>
  </mergeCells>
  <pageMargins left="0.7" right="0.7" top="0.78740157499999996" bottom="0.78740157499999996"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1</vt:i4>
      </vt:variant>
    </vt:vector>
  </HeadingPairs>
  <TitlesOfParts>
    <vt:vector size="6" baseType="lpstr">
      <vt:lpstr>0_REKAPITULACE</vt:lpstr>
      <vt:lpstr>Multimediální učebna </vt:lpstr>
      <vt:lpstr>Učebna Fyziky</vt:lpstr>
      <vt:lpstr>Učebna Chemie</vt:lpstr>
      <vt:lpstr>Jazyková učebna</vt:lpstr>
      <vt:lpstr>'0_REKAPITULACE'!Oblast_tisku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2023-06-08T15:05:08Z</dcterms:created>
  <dcterms:modified xsi:type="dcterms:W3CDTF">2023-07-28T08:08:18Z</dcterms:modified>
</cp:coreProperties>
</file>