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19\SMM\Úklidové práce ve spol. prostorech bytového a nebytového fondu 2020-2021\"/>
    </mc:Choice>
  </mc:AlternateContent>
  <bookViews>
    <workbookView xWindow="240" yWindow="90" windowWidth="18075" windowHeight="11250"/>
  </bookViews>
  <sheets>
    <sheet name="příloha KL 1.1" sheetId="1" r:id="rId1"/>
  </sheets>
  <calcPr calcId="162913"/>
</workbook>
</file>

<file path=xl/calcChain.xml><?xml version="1.0" encoding="utf-8"?>
<calcChain xmlns="http://schemas.openxmlformats.org/spreadsheetml/2006/main">
  <c r="E401" i="1" l="1"/>
  <c r="E400" i="1"/>
  <c r="E399" i="1"/>
  <c r="E398" i="1"/>
  <c r="E396" i="1"/>
  <c r="E397" i="1"/>
  <c r="E395" i="1"/>
  <c r="E513" i="1" l="1"/>
  <c r="C403" i="1"/>
  <c r="E493" i="1" l="1"/>
  <c r="E492" i="1"/>
  <c r="E491" i="1"/>
  <c r="E490" i="1"/>
  <c r="E489" i="1"/>
  <c r="E487" i="1"/>
  <c r="E486" i="1"/>
  <c r="E485" i="1"/>
  <c r="E484" i="1"/>
  <c r="C494" i="1" s="1"/>
  <c r="E488" i="1"/>
  <c r="E460" i="1" l="1"/>
  <c r="E459" i="1"/>
  <c r="E458" i="1"/>
  <c r="E456" i="1"/>
  <c r="C461" i="1" s="1"/>
  <c r="E457" i="1"/>
  <c r="E428" i="1" l="1"/>
  <c r="E427" i="1"/>
  <c r="E426" i="1"/>
  <c r="E425" i="1"/>
  <c r="E383" i="1"/>
  <c r="E382" i="1"/>
  <c r="E381" i="1"/>
  <c r="E380" i="1"/>
  <c r="E379" i="1"/>
  <c r="C430" i="1" l="1"/>
  <c r="C385" i="1"/>
  <c r="E364" i="1" l="1"/>
  <c r="E365" i="1"/>
  <c r="E366" i="1"/>
  <c r="C368" i="1" l="1"/>
  <c r="E346" i="1" l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47" i="1" l="1"/>
  <c r="E308" i="1"/>
  <c r="E307" i="1"/>
  <c r="E306" i="1"/>
  <c r="E305" i="1"/>
  <c r="E304" i="1"/>
  <c r="E309" i="1" l="1"/>
  <c r="E291" i="1" l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92" i="1" l="1"/>
  <c r="E252" i="1" l="1"/>
  <c r="E251" i="1"/>
  <c r="E250" i="1"/>
  <c r="E249" i="1"/>
  <c r="E248" i="1"/>
  <c r="E247" i="1"/>
  <c r="E246" i="1"/>
  <c r="C254" i="1" l="1"/>
  <c r="E221" i="1"/>
  <c r="E220" i="1"/>
  <c r="E219" i="1"/>
  <c r="E218" i="1"/>
  <c r="E217" i="1"/>
  <c r="E216" i="1"/>
  <c r="E215" i="1"/>
  <c r="C223" i="1" s="1"/>
  <c r="E64" i="1" l="1"/>
  <c r="E127" i="1"/>
  <c r="E192" i="1" l="1"/>
  <c r="E191" i="1"/>
  <c r="E190" i="1"/>
  <c r="E189" i="1"/>
  <c r="E188" i="1"/>
  <c r="E187" i="1"/>
  <c r="E186" i="1"/>
  <c r="E185" i="1"/>
  <c r="E184" i="1"/>
  <c r="E183" i="1"/>
  <c r="E161" i="1"/>
  <c r="E160" i="1"/>
  <c r="E159" i="1"/>
  <c r="E158" i="1"/>
  <c r="E157" i="1"/>
  <c r="E156" i="1"/>
  <c r="E155" i="1"/>
  <c r="E154" i="1"/>
  <c r="E153" i="1"/>
  <c r="E152" i="1"/>
  <c r="E130" i="1"/>
  <c r="E129" i="1"/>
  <c r="E128" i="1"/>
  <c r="E126" i="1"/>
  <c r="E125" i="1"/>
  <c r="E124" i="1"/>
  <c r="E123" i="1"/>
  <c r="E122" i="1"/>
  <c r="E121" i="1"/>
  <c r="E101" i="1"/>
  <c r="E100" i="1"/>
  <c r="E99" i="1"/>
  <c r="E98" i="1"/>
  <c r="E97" i="1"/>
  <c r="E96" i="1"/>
  <c r="E95" i="1"/>
  <c r="E94" i="1"/>
  <c r="E93" i="1"/>
  <c r="E92" i="1"/>
  <c r="E91" i="1"/>
  <c r="E81" i="1"/>
  <c r="E80" i="1"/>
  <c r="E79" i="1"/>
  <c r="E78" i="1"/>
  <c r="E68" i="1"/>
  <c r="E67" i="1"/>
  <c r="E66" i="1"/>
  <c r="E63" i="1"/>
  <c r="E65" i="1"/>
  <c r="E62" i="1"/>
  <c r="E42" i="1"/>
  <c r="E41" i="1"/>
  <c r="E40" i="1"/>
  <c r="E39" i="1"/>
  <c r="E38" i="1"/>
  <c r="E37" i="1"/>
  <c r="E36" i="1"/>
  <c r="E24" i="1"/>
  <c r="E23" i="1"/>
  <c r="E22" i="1"/>
  <c r="E21" i="1"/>
  <c r="E10" i="1"/>
  <c r="E11" i="1"/>
  <c r="E9" i="1"/>
  <c r="E7" i="1"/>
  <c r="E8" i="1"/>
  <c r="E6" i="1"/>
  <c r="C44" i="1"/>
  <c r="C26" i="1" l="1"/>
  <c r="C70" i="1"/>
  <c r="C132" i="1"/>
  <c r="C163" i="1"/>
  <c r="C194" i="1"/>
  <c r="C13" i="1"/>
  <c r="C103" i="1"/>
  <c r="C83" i="1"/>
  <c r="C522" i="1" l="1"/>
  <c r="C436" i="1"/>
</calcChain>
</file>

<file path=xl/comments1.xml><?xml version="1.0" encoding="utf-8"?>
<comments xmlns="http://schemas.openxmlformats.org/spreadsheetml/2006/main">
  <authors>
    <author>Petr Kulich</author>
    <author>Administrator</author>
    <author>Martina Buzková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7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0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2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3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5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5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5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5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5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5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5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5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6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6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8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8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8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8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8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8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8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9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9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19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1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1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1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1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1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2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4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4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4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4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5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5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5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7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7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7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7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7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8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8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8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8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8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8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8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8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8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8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9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29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0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0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0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0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0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33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334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335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336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337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338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339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340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341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342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343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344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345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346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36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6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66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37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8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81" authorId="1" shapeId="0">
      <text>
        <r>
          <rPr>
            <sz val="9"/>
            <color indexed="81"/>
            <rFont val="Tahoma"/>
            <family val="2"/>
            <charset val="238"/>
          </rPr>
          <t xml:space="preserve">Zde doplnit jednotkovou cenu za úkon
</t>
        </r>
      </text>
    </comment>
    <comment ref="D38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8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9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9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9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9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39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0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0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2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2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2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2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5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5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5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5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6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8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8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8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8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8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8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9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9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9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D49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za úkon</t>
        </r>
      </text>
    </comment>
    <comment ref="C522" authorId="2" shapeId="0">
      <text>
        <r>
          <rPr>
            <b/>
            <sz val="8"/>
            <color indexed="81"/>
            <rFont val="Tahoma"/>
            <family val="2"/>
            <charset val="238"/>
          </rPr>
          <t>tuto cenu přenést do krycího listu nabídky jako cenu hodnocenou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<sst xmlns="http://schemas.openxmlformats.org/spreadsheetml/2006/main" count="573" uniqueCount="193">
  <si>
    <t>Adresa:</t>
  </si>
  <si>
    <t>15 bj.</t>
  </si>
  <si>
    <t>počet byt. jednotek</t>
  </si>
  <si>
    <t>specifikace:</t>
  </si>
  <si>
    <t>četnost:</t>
  </si>
  <si>
    <t>vchodové dvěře - mytí</t>
  </si>
  <si>
    <t>mytí zábradlí</t>
  </si>
  <si>
    <t>sklepní prostory - zametání</t>
  </si>
  <si>
    <t>dlažba před domem - zametání</t>
  </si>
  <si>
    <t>ÚKLID SNĚHU  ANO/NE</t>
  </si>
  <si>
    <t>sbírání odpadků kolem domu</t>
  </si>
  <si>
    <t>Alešova 674</t>
  </si>
  <si>
    <t>Alešova 675</t>
  </si>
  <si>
    <t>Alešova 676</t>
  </si>
  <si>
    <t>okna schodiště 1 - 3. patro</t>
  </si>
  <si>
    <t>Hraniční 278</t>
  </si>
  <si>
    <t>mytí schodiště, včetně zametání</t>
  </si>
  <si>
    <t>okno  2. patro</t>
  </si>
  <si>
    <t>Cena v Kč bez DPH za 1 rok pro bytový dům</t>
  </si>
  <si>
    <t>vchod + 3 schody +chodba přízemí - vytírání (včetně zametání)</t>
  </si>
  <si>
    <r>
      <t>Úklid sněhu včetně solení - cena v Kč bez DPH za 1 m</t>
    </r>
    <r>
      <rPr>
        <b/>
        <vertAlign val="superscript"/>
        <sz val="10"/>
        <color theme="1"/>
        <rFont val="Arial"/>
        <family val="2"/>
        <charset val="238"/>
      </rPr>
      <t>2</t>
    </r>
  </si>
  <si>
    <t>Chopinova 423</t>
  </si>
  <si>
    <t>ANO</t>
  </si>
  <si>
    <t>vchod + přízemí - vytírání včetně zametání</t>
  </si>
  <si>
    <t>1 x týdně</t>
  </si>
  <si>
    <t>1 x měsíčně</t>
  </si>
  <si>
    <t>vchod. dvěře - mytí</t>
  </si>
  <si>
    <t>okna schodiště 1-5 patro- mytí</t>
  </si>
  <si>
    <t>1 x ročně</t>
  </si>
  <si>
    <t>schody+mezipatro 1-5 patro - vytírání včetně zametání</t>
  </si>
  <si>
    <t>4 x ročně</t>
  </si>
  <si>
    <t>sbíraní odpadků kolem domu + listí</t>
  </si>
  <si>
    <t>Chopinova 424</t>
  </si>
  <si>
    <t>1x měsíčně</t>
  </si>
  <si>
    <t>nám. Míru 634</t>
  </si>
  <si>
    <t>4 bj.</t>
  </si>
  <si>
    <t>schody - vytírání</t>
  </si>
  <si>
    <t>okna schodiště - mytí</t>
  </si>
  <si>
    <t>2 x ročně</t>
  </si>
  <si>
    <t>NE</t>
  </si>
  <si>
    <t>Jablunkovská 408</t>
  </si>
  <si>
    <t>13 bj.</t>
  </si>
  <si>
    <t>okna schodiště 1-6 patro- mytí</t>
  </si>
  <si>
    <t>Mytí chodby včetně schodiště - přízemí - 6. patro</t>
  </si>
  <si>
    <t>Komenského 1270</t>
  </si>
  <si>
    <t>37 bj.</t>
  </si>
  <si>
    <t>okna schodiště 1-4 patro- mytí</t>
  </si>
  <si>
    <t>schodiště 1 - 4 patro - vytírání</t>
  </si>
  <si>
    <t>výtah - podlahy, stěny, dveře - mytí</t>
  </si>
  <si>
    <t>sklep bezbariérový - zametání</t>
  </si>
  <si>
    <t>prosklené dveře přízemí - 3. patro - mytí</t>
  </si>
  <si>
    <t>střešní okno</t>
  </si>
  <si>
    <t>chodby - přízemí - 3. patro - vytírání</t>
  </si>
  <si>
    <r>
      <t>Úklid sněhu včetně solení - cena v Kč bez DPH za 1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</si>
  <si>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vchod + přízemí - vytírání (včetně zametání) + rohožky</t>
  </si>
  <si>
    <t>mytí schodiště včetně zametání - přízemí až 3. patro</t>
  </si>
  <si>
    <t>2 x měsíčně</t>
  </si>
  <si>
    <t xml:space="preserve">mytí sklepních okýnek vč. parapetů - zvenčí z obou stran domu (pod balk.) </t>
  </si>
  <si>
    <t>zametání dlažby a čištění žlabu za domem pod balkony</t>
  </si>
  <si>
    <t>úklid pavučin ze stěn - očištění světel od prachu</t>
  </si>
  <si>
    <t>cena v Kč bez DPH za úkon</t>
  </si>
  <si>
    <t>cena v Kč bez DPH za úkon/rok</t>
  </si>
  <si>
    <t>Harmonogram, specifikace prací a jednotkové ceny</t>
  </si>
  <si>
    <t>6 bj.</t>
  </si>
  <si>
    <t>B. Němcové 502</t>
  </si>
  <si>
    <t>12 bj.</t>
  </si>
  <si>
    <t>zametání a mytí chodby a schodiště, včetně vstupních prostor, včetně schodiště k přednímu i zadnímu vchodu</t>
  </si>
  <si>
    <t>Otírání poštovních schránek, likvidace letáků u schránek</t>
  </si>
  <si>
    <t>mytí předních a zadních vchodových dveří</t>
  </si>
  <si>
    <t>zametání a vytírání sklepů, kolárny a kočárkárny</t>
  </si>
  <si>
    <t>mytí oken na schodišti včetně parapetů</t>
  </si>
  <si>
    <t>mytí sklepních oken</t>
  </si>
  <si>
    <t>zametání přístupového chodníku (mimo období kdy bude prováděn úklid sněhu)</t>
  </si>
  <si>
    <t>1x týdně</t>
  </si>
  <si>
    <r>
      <t>ÚKLID SNĚHU  ANO/NE  (plocha  22 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</si>
  <si>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t>Komenského 677</t>
  </si>
  <si>
    <t>44 bj.</t>
  </si>
  <si>
    <t>vchod, chodby - vytírání (včetně zametání)</t>
  </si>
  <si>
    <t xml:space="preserve">mytí schodiště včetně zametání </t>
  </si>
  <si>
    <t>mytí oken na schodišti + balkonové dvěře</t>
  </si>
  <si>
    <t>mytí dveří (lítaček) na chodbě</t>
  </si>
  <si>
    <t>zametání před vchodem + prostor k rampě</t>
  </si>
  <si>
    <r>
      <t>ÚKLID SNĚHU  ANO/NE  (plocha před vchodem 21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plocha před rampou 33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) </t>
    </r>
  </si>
  <si>
    <t>Nebory 360</t>
  </si>
  <si>
    <t>20 bj.</t>
  </si>
  <si>
    <t>vstupní venkovní schodiště - zametání</t>
  </si>
  <si>
    <t>vstupní venkovní schodiště - vytírání</t>
  </si>
  <si>
    <t>skleněné výplně u vstupního schodiště</t>
  </si>
  <si>
    <t>vchod, chodby I. - III. p, suterén - vytírání včetně zametání</t>
  </si>
  <si>
    <t xml:space="preserve">všechna vnitřní schodiště I. - III. p. mytí včetně zametání </t>
  </si>
  <si>
    <t>vchodové dveře - mytí vč. schránek</t>
  </si>
  <si>
    <t>dveře zadní vchod - mytí</t>
  </si>
  <si>
    <t>boční dveře k bezbar. rampě</t>
  </si>
  <si>
    <t>velké boční dveře ve sklepě</t>
  </si>
  <si>
    <t>schodiště zadní vchod - zametání</t>
  </si>
  <si>
    <t>mytí všech madel zábradlí (vnitřní i venkovní)</t>
  </si>
  <si>
    <t>očištění výplní vnitřního zábradlí</t>
  </si>
  <si>
    <t>mytí radiátorů</t>
  </si>
  <si>
    <t>mytí oken na schodištích</t>
  </si>
  <si>
    <t>mytí sklepních okýnek zvenku + 1 i zevnitř (ve sklepě přístup)</t>
  </si>
  <si>
    <t>sklepní prostory - zametání, vytírání</t>
  </si>
  <si>
    <t>zametání dlažby u laviček za domem a bočního vchodu ke sklepům (dle potřeby jaro - podzim), listí, papírky kolem domu</t>
  </si>
  <si>
    <t>Lidická 549</t>
  </si>
  <si>
    <t>17 bj.</t>
  </si>
  <si>
    <t>schodiště od suterénu po 5. patro - zametání + vytírání</t>
  </si>
  <si>
    <t>Podlaha od suterénu po 5. patro - zametání + vytírání</t>
  </si>
  <si>
    <t>výtah - vytírání, mytí stěn výtahu vč. zrcadla</t>
  </si>
  <si>
    <t>mytí oken na patrech, vč. sklepních oken zvenku</t>
  </si>
  <si>
    <t>zametání kolárny a sklepa</t>
  </si>
  <si>
    <r>
      <t>ÚKLID SNĚHU  ANO/NE  (plocha před vchodem 12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) </t>
    </r>
  </si>
  <si>
    <t>Oldřichovice 783</t>
  </si>
  <si>
    <t xml:space="preserve"> bj. 29</t>
  </si>
  <si>
    <t>chodby I - IV NP - zametání, vytírání</t>
  </si>
  <si>
    <t>mytí prosklených dveří na chodbách k bytům</t>
  </si>
  <si>
    <t>schodiště přední - zametání + vytírání</t>
  </si>
  <si>
    <t>schodiště zadní  - zametání + vytírání</t>
  </si>
  <si>
    <t>mytí skleněných svítidel na chodbách</t>
  </si>
  <si>
    <t>zametání + mytí výtahů</t>
  </si>
  <si>
    <r>
      <rPr>
        <b/>
        <sz val="10"/>
        <color theme="1"/>
        <rFont val="Arial"/>
        <family val="2"/>
        <charset val="238"/>
      </rPr>
      <t xml:space="preserve">zadní vstup - </t>
    </r>
    <r>
      <rPr>
        <sz val="10"/>
        <color theme="1"/>
        <rFont val="Arial"/>
        <family val="2"/>
        <charset val="238"/>
      </rPr>
      <t>vchodové dveře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- mytí</t>
    </r>
  </si>
  <si>
    <r>
      <rPr>
        <b/>
        <sz val="10"/>
        <color theme="1"/>
        <rFont val="Arial"/>
        <family val="2"/>
        <charset val="238"/>
      </rPr>
      <t xml:space="preserve">boční vstup </t>
    </r>
    <r>
      <rPr>
        <sz val="10"/>
        <color theme="1"/>
        <rFont val="Arial"/>
        <family val="2"/>
        <charset val="238"/>
      </rPr>
      <t>(vchod směr ke garážím</t>
    </r>
    <r>
      <rPr>
        <b/>
        <sz val="10"/>
        <color theme="1"/>
        <rFont val="Arial"/>
        <family val="2"/>
        <charset val="238"/>
      </rPr>
      <t>)</t>
    </r>
    <r>
      <rPr>
        <sz val="10"/>
        <color theme="1"/>
        <rFont val="Arial"/>
        <family val="2"/>
        <charset val="238"/>
      </rPr>
      <t xml:space="preserve"> - zametání, mytí</t>
    </r>
  </si>
  <si>
    <r>
      <rPr>
        <b/>
        <sz val="10"/>
        <color theme="1"/>
        <rFont val="Arial"/>
        <family val="2"/>
        <charset val="238"/>
      </rPr>
      <t xml:space="preserve">boční vstup </t>
    </r>
    <r>
      <rPr>
        <sz val="10"/>
        <color theme="1"/>
        <rFont val="Arial"/>
        <family val="2"/>
        <charset val="238"/>
      </rPr>
      <t>(vchod směr ke garážím</t>
    </r>
    <r>
      <rPr>
        <b/>
        <sz val="10"/>
        <color theme="1"/>
        <rFont val="Arial"/>
        <family val="2"/>
        <charset val="238"/>
      </rPr>
      <t>)</t>
    </r>
    <r>
      <rPr>
        <sz val="10"/>
        <color theme="1"/>
        <rFont val="Arial"/>
        <family val="2"/>
        <charset val="238"/>
      </rPr>
      <t xml:space="preserve">  -  mytí prosklených dveří</t>
    </r>
  </si>
  <si>
    <t>mytí obkladů u radiátorů</t>
  </si>
  <si>
    <r>
      <t xml:space="preserve">společné balkonky I - III NP - zametání + mytí sklen. dveří -      </t>
    </r>
    <r>
      <rPr>
        <b/>
        <sz val="10"/>
        <color theme="1"/>
        <rFont val="Arial"/>
        <family val="2"/>
        <charset val="238"/>
      </rPr>
      <t>v ZIMĚ</t>
    </r>
  </si>
  <si>
    <r>
      <t xml:space="preserve">společné balkonky I - III NP - zametání + mytí sklen. dveří -    </t>
    </r>
    <r>
      <rPr>
        <b/>
        <sz val="10"/>
        <color theme="1"/>
        <rFont val="Arial"/>
        <family val="2"/>
        <charset val="238"/>
      </rPr>
      <t>v LÉTĚ</t>
    </r>
  </si>
  <si>
    <t xml:space="preserve">mytí všech madel zábradlí </t>
  </si>
  <si>
    <t>mytí všech oken na patrech, i u bočního schodiště</t>
  </si>
  <si>
    <t>Máchova 659</t>
  </si>
  <si>
    <t xml:space="preserve"> bj. 14</t>
  </si>
  <si>
    <t>zametání a mytí chodby a schodiště, včetně vstupních prostor</t>
  </si>
  <si>
    <t>1 x tydně</t>
  </si>
  <si>
    <t>mytí vchodových dveří</t>
  </si>
  <si>
    <r>
      <t>ÚKLID SNĚHU  ANO/NE (plocha 22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</si>
  <si>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t>nám. Míru 636</t>
  </si>
  <si>
    <t xml:space="preserve"> bj. 2</t>
  </si>
  <si>
    <t>vstupní dveře mytí - přední i zadní vchod</t>
  </si>
  <si>
    <t>vstupy (přední, zadní + zadní schody) + schodiště po byt č. 2 zametání + vytírání</t>
  </si>
  <si>
    <t>schodiště od bytu č. 2 po půdu</t>
  </si>
  <si>
    <t>schodiště do sklepa +sklepní prostory - zametání</t>
  </si>
  <si>
    <t>Komenského 682</t>
  </si>
  <si>
    <t>48 bj.</t>
  </si>
  <si>
    <t>sklepní prostory (chodby) - zametání</t>
  </si>
  <si>
    <t>3 x ročně</t>
  </si>
  <si>
    <t>10 bj.</t>
  </si>
  <si>
    <t>vchod, chodby, schodiště - vytírání (včetně zametání) od 3. patra do přízemí</t>
  </si>
  <si>
    <t>vchodové dvěře  - mytí</t>
  </si>
  <si>
    <t>ul. Míru 62 - Třinec - Kanada</t>
  </si>
  <si>
    <t xml:space="preserve">mytí oken </t>
  </si>
  <si>
    <t>2 x vchodové dvěře (přední, zadní) +zábradlí - mytí</t>
  </si>
  <si>
    <t>sklepní okýnka zvenku (jaro, podzim)</t>
  </si>
  <si>
    <t>přístupové chodníky venku - zametání</t>
  </si>
  <si>
    <r>
      <t>ÚKLID SNĚHU  ANO/NE (plocha cca 60m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</si>
  <si>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t>ÚKLID SNĚHU  ANO/NE  (plocha 18 m2)</t>
  </si>
  <si>
    <r>
      <t>ÚKLID SNĚHU  ANO/NE   (plocha 20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</si>
  <si>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t>ÚKLID SNĚHU  ANO/NE  (plocha 20 m2)</t>
  </si>
  <si>
    <r>
      <t>ÚKLID SNĚHU  ANO/NE  (plocha 12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</si>
  <si>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r>
      <t>ÚKLID SNĚHU  ANO/NE  (plocha před bočním vchodem ke sklepům cca 26 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) </t>
    </r>
  </si>
  <si>
    <r>
      <t>ÚKLID SNĚHU  ANO/NE (plocha   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</si>
  <si>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t>Sosnová 411</t>
  </si>
  <si>
    <t>společné prostory 1.NP a 2.NP</t>
  </si>
  <si>
    <t>Cena celkem měsíčně v Kč bez DPH</t>
  </si>
  <si>
    <t>Cena celkem za rok bez DPH</t>
  </si>
  <si>
    <t xml:space="preserve">Mytí dvou prosklených vstupních dveří </t>
  </si>
  <si>
    <t>Mytí svítidel na stropě</t>
  </si>
  <si>
    <t>Zametání a mytí chodby od vstupních mříží + schodiště, mytí zábradlí</t>
  </si>
  <si>
    <t>Zametání před vstupem + venkovní schodiště</t>
  </si>
  <si>
    <t>Přátelství 1009</t>
  </si>
  <si>
    <t>společné prostory, WC</t>
  </si>
  <si>
    <t>mytí skleněných vchodových dveří</t>
  </si>
  <si>
    <t>mytí okna na patře a na WC včetně rámů</t>
  </si>
  <si>
    <t>mytí luxferů zevnitř na schodišti</t>
  </si>
  <si>
    <t>čištění obkladů, umývadel a záchodů na sociálních zařízeních</t>
  </si>
  <si>
    <t>vnitřní dveře (5 ks) - mytí</t>
  </si>
  <si>
    <t>dřevěný obklad - mytí</t>
  </si>
  <si>
    <t>svítidla vč. venkovních - mytí</t>
  </si>
  <si>
    <t>Harmonogram a specifikace prací (nebytový fond)</t>
  </si>
  <si>
    <t>Jablunkovská čp. 110</t>
  </si>
  <si>
    <t>WC pro veřejnost</t>
  </si>
  <si>
    <t>umytí podlah</t>
  </si>
  <si>
    <t>2 x denně</t>
  </si>
  <si>
    <t>umytí sanitární techniky (umývadla, záchody, atd.)</t>
  </si>
  <si>
    <t>umytí obkladů</t>
  </si>
  <si>
    <t>Doplňování: tekuté mýdlo 5 l</t>
  </si>
  <si>
    <t>dle skutečnosti</t>
  </si>
  <si>
    <t>sáčky do odpadkových košů</t>
  </si>
  <si>
    <t>Celková cena v Kč bez DPH za všechny BD za 1 rok</t>
  </si>
  <si>
    <t>Mytí stěn 1.NP (kabřinec - uvnitř)</t>
  </si>
  <si>
    <t xml:space="preserve">Cena v Kč bez DPH za 1 rok </t>
  </si>
  <si>
    <t>zametání a mytí vstupu, mytí zábradlí</t>
  </si>
  <si>
    <r>
      <t xml:space="preserve">toaletní papír (jednovrstvý) pro zásobníky s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Arial"/>
        <family val="2"/>
        <charset val="238"/>
      </rPr>
      <t xml:space="preserve"> 230 mm</t>
    </r>
  </si>
  <si>
    <t>mytí podlahy v 1. NP v místnostech č.1.05 a 1.08</t>
  </si>
  <si>
    <t>mytí podlah ve 2. NP v místnostech 2.06, 2.07, 2.08, 2.09</t>
  </si>
  <si>
    <t>Příloha č. 1.1 KL                            (budoucí příloha č. 1 smlouvy)</t>
  </si>
  <si>
    <t>Celková cena v Kč bez DPH za všechny objekty za 2 roky (cena hodnocená)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</si>
</sst>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1"/>
      <color theme="1"/>
      <name val="Symbol"/>
      <family val="1"/>
      <charset val="2"/>
    </font>
    <font>
      <b/>
      <sz val="8"/>
      <color indexed="81"/>
      <name val="Tahoma"/>
      <family val="2"/>
      <charset val="238"/>
    </font>
    <font>
      <i/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ck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2" fillId="0" borderId="0" xfId="0" applyFont="1"/>
    <xf numFmtId="0" fontId="2" fillId="5" borderId="13" xfId="0" applyFont="1" applyFill="1" applyBorder="1"/>
    <xf numFmtId="0" fontId="5" fillId="0" borderId="0" xfId="0" applyFont="1"/>
    <xf numFmtId="0" fontId="2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8" fillId="0" borderId="0" xfId="0" applyFont="1"/>
    <xf numFmtId="0" fontId="5" fillId="0" borderId="0" xfId="0" applyFont="1" applyFill="1" applyAlignment="1">
      <alignment horizontal="left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11" xfId="0" applyFont="1" applyBorder="1"/>
    <xf numFmtId="0" fontId="6" fillId="0" borderId="12" xfId="0" applyFont="1" applyBorder="1"/>
    <xf numFmtId="0" fontId="0" fillId="0" borderId="8" xfId="0" applyBorder="1" applyAlignment="1"/>
    <xf numFmtId="0" fontId="2" fillId="5" borderId="28" xfId="0" applyFont="1" applyFill="1" applyBorder="1" applyAlignment="1"/>
    <xf numFmtId="0" fontId="0" fillId="0" borderId="6" xfId="0" applyBorder="1" applyAlignment="1"/>
    <xf numFmtId="0" fontId="5" fillId="0" borderId="30" xfId="0" applyFont="1" applyBorder="1"/>
    <xf numFmtId="0" fontId="0" fillId="0" borderId="8" xfId="0" applyBorder="1"/>
    <xf numFmtId="0" fontId="6" fillId="0" borderId="30" xfId="0" applyFont="1" applyBorder="1"/>
    <xf numFmtId="0" fontId="5" fillId="0" borderId="0" xfId="0" applyFont="1" applyFill="1" applyAlignment="1">
      <alignment horizontal="left"/>
    </xf>
    <xf numFmtId="0" fontId="5" fillId="0" borderId="3" xfId="0" applyFont="1" applyBorder="1" applyAlignment="1">
      <alignment horizontal="left"/>
    </xf>
    <xf numFmtId="0" fontId="2" fillId="5" borderId="34" xfId="0" applyFont="1" applyFill="1" applyBorder="1"/>
    <xf numFmtId="0" fontId="2" fillId="5" borderId="38" xfId="0" applyFont="1" applyFill="1" applyBorder="1" applyAlignment="1"/>
    <xf numFmtId="0" fontId="0" fillId="0" borderId="41" xfId="0" applyBorder="1" applyAlignment="1"/>
    <xf numFmtId="0" fontId="5" fillId="0" borderId="40" xfId="0" applyFont="1" applyBorder="1" applyAlignment="1">
      <alignment horizontal="left"/>
    </xf>
    <xf numFmtId="0" fontId="1" fillId="6" borderId="32" xfId="0" applyFont="1" applyFill="1" applyBorder="1" applyAlignment="1">
      <alignment vertical="center"/>
    </xf>
    <xf numFmtId="0" fontId="0" fillId="0" borderId="48" xfId="0" applyBorder="1" applyAlignment="1"/>
    <xf numFmtId="0" fontId="1" fillId="6" borderId="62" xfId="0" applyFont="1" applyFill="1" applyBorder="1" applyAlignment="1">
      <alignment vertical="center"/>
    </xf>
    <xf numFmtId="0" fontId="6" fillId="5" borderId="63" xfId="0" applyFont="1" applyFill="1" applyBorder="1" applyAlignment="1">
      <alignment wrapText="1"/>
    </xf>
    <xf numFmtId="0" fontId="6" fillId="7" borderId="64" xfId="0" applyFont="1" applyFill="1" applyBorder="1" applyAlignment="1">
      <alignment vertical="center" wrapText="1"/>
    </xf>
    <xf numFmtId="0" fontId="0" fillId="0" borderId="41" xfId="0" applyBorder="1"/>
    <xf numFmtId="0" fontId="6" fillId="5" borderId="76" xfId="0" applyFont="1" applyFill="1" applyBorder="1" applyAlignment="1">
      <alignment wrapText="1"/>
    </xf>
    <xf numFmtId="0" fontId="6" fillId="7" borderId="47" xfId="0" applyFont="1" applyFill="1" applyBorder="1" applyAlignment="1">
      <alignment vertical="center" wrapText="1"/>
    </xf>
    <xf numFmtId="0" fontId="2" fillId="5" borderId="74" xfId="0" applyFont="1" applyFill="1" applyBorder="1" applyAlignment="1"/>
    <xf numFmtId="0" fontId="2" fillId="5" borderId="77" xfId="0" applyFont="1" applyFill="1" applyBorder="1"/>
    <xf numFmtId="0" fontId="6" fillId="7" borderId="81" xfId="0" applyFont="1" applyFill="1" applyBorder="1" applyAlignment="1">
      <alignment vertical="center" wrapText="1"/>
    </xf>
    <xf numFmtId="0" fontId="1" fillId="6" borderId="84" xfId="0" applyFont="1" applyFill="1" applyBorder="1" applyAlignment="1">
      <alignment vertical="center"/>
    </xf>
    <xf numFmtId="0" fontId="6" fillId="5" borderId="85" xfId="0" applyFont="1" applyFill="1" applyBorder="1" applyAlignment="1">
      <alignment wrapText="1"/>
    </xf>
    <xf numFmtId="0" fontId="6" fillId="7" borderId="86" xfId="0" applyFont="1" applyFill="1" applyBorder="1" applyAlignment="1">
      <alignment vertical="center" wrapText="1"/>
    </xf>
    <xf numFmtId="0" fontId="6" fillId="7" borderId="29" xfId="0" applyFont="1" applyFill="1" applyBorder="1" applyAlignment="1">
      <alignment vertical="center" wrapText="1"/>
    </xf>
    <xf numFmtId="0" fontId="6" fillId="7" borderId="88" xfId="0" applyFont="1" applyFill="1" applyBorder="1" applyAlignment="1">
      <alignment vertical="center" wrapText="1"/>
    </xf>
    <xf numFmtId="0" fontId="6" fillId="7" borderId="89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8" borderId="0" xfId="0" applyFont="1" applyFill="1" applyBorder="1" applyAlignment="1">
      <alignment horizontal="left" vertical="center"/>
    </xf>
    <xf numFmtId="0" fontId="2" fillId="0" borderId="51" xfId="0" applyFont="1" applyBorder="1" applyAlignment="1">
      <alignment horizontal="center"/>
    </xf>
    <xf numFmtId="0" fontId="2" fillId="5" borderId="34" xfId="0" applyFont="1" applyFill="1" applyBorder="1" applyAlignment="1">
      <alignment vertical="center"/>
    </xf>
    <xf numFmtId="0" fontId="1" fillId="2" borderId="85" xfId="0" applyFont="1" applyFill="1" applyBorder="1" applyAlignment="1">
      <alignment vertical="center"/>
    </xf>
    <xf numFmtId="0" fontId="8" fillId="0" borderId="0" xfId="0" applyFont="1" applyBorder="1"/>
    <xf numFmtId="0" fontId="2" fillId="11" borderId="18" xfId="0" applyFont="1" applyFill="1" applyBorder="1"/>
    <xf numFmtId="0" fontId="0" fillId="11" borderId="2" xfId="0" applyFill="1" applyBorder="1" applyAlignment="1"/>
    <xf numFmtId="0" fontId="3" fillId="0" borderId="0" xfId="0" applyFont="1" applyFill="1" applyAlignment="1">
      <alignment horizontal="left"/>
    </xf>
    <xf numFmtId="0" fontId="0" fillId="11" borderId="92" xfId="0" applyFill="1" applyBorder="1" applyAlignment="1"/>
    <xf numFmtId="0" fontId="0" fillId="0" borderId="91" xfId="0" applyBorder="1" applyAlignment="1"/>
    <xf numFmtId="0" fontId="0" fillId="11" borderId="3" xfId="0" applyFill="1" applyBorder="1" applyAlignment="1"/>
    <xf numFmtId="0" fontId="0" fillId="0" borderId="93" xfId="0" applyBorder="1" applyAlignment="1"/>
    <xf numFmtId="0" fontId="2" fillId="0" borderId="5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5" fillId="0" borderId="92" xfId="0" applyFont="1" applyFill="1" applyBorder="1" applyAlignment="1">
      <alignment vertical="center"/>
    </xf>
    <xf numFmtId="0" fontId="5" fillId="0" borderId="9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 wrapText="1"/>
    </xf>
    <xf numFmtId="0" fontId="1" fillId="10" borderId="96" xfId="0" applyFont="1" applyFill="1" applyBorder="1" applyAlignment="1"/>
    <xf numFmtId="0" fontId="1" fillId="0" borderId="36" xfId="0" applyFont="1" applyFill="1" applyBorder="1" applyAlignment="1">
      <alignment horizontal="center" vertical="center"/>
    </xf>
    <xf numFmtId="0" fontId="1" fillId="0" borderId="36" xfId="0" applyFont="1" applyFill="1" applyBorder="1" applyAlignment="1"/>
    <xf numFmtId="0" fontId="2" fillId="0" borderId="21" xfId="0" applyFont="1" applyBorder="1" applyAlignment="1"/>
    <xf numFmtId="0" fontId="2" fillId="0" borderId="0" xfId="0" applyFont="1" applyBorder="1" applyAlignment="1"/>
    <xf numFmtId="0" fontId="5" fillId="0" borderId="97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5" borderId="38" xfId="0" applyFont="1" applyFill="1" applyBorder="1"/>
    <xf numFmtId="0" fontId="0" fillId="11" borderId="2" xfId="0" applyFill="1" applyBorder="1"/>
    <xf numFmtId="0" fontId="0" fillId="0" borderId="48" xfId="0" applyBorder="1"/>
    <xf numFmtId="0" fontId="0" fillId="11" borderId="21" xfId="0" applyFill="1" applyBorder="1" applyAlignment="1"/>
    <xf numFmtId="0" fontId="6" fillId="0" borderId="0" xfId="0" applyFont="1" applyBorder="1" applyAlignment="1">
      <alignment horizontal="left" wrapText="1"/>
    </xf>
    <xf numFmtId="0" fontId="2" fillId="0" borderId="0" xfId="0" applyFont="1" applyFill="1" applyBorder="1"/>
    <xf numFmtId="0" fontId="0" fillId="11" borderId="1" xfId="0" applyFill="1" applyBorder="1" applyAlignment="1"/>
    <xf numFmtId="0" fontId="2" fillId="5" borderId="14" xfId="0" applyFont="1" applyFill="1" applyBorder="1" applyAlignment="1"/>
    <xf numFmtId="0" fontId="4" fillId="6" borderId="100" xfId="0" applyFont="1" applyFill="1" applyBorder="1"/>
    <xf numFmtId="0" fontId="13" fillId="0" borderId="101" xfId="0" applyFont="1" applyBorder="1" applyAlignment="1">
      <alignment wrapText="1"/>
    </xf>
    <xf numFmtId="0" fontId="13" fillId="0" borderId="102" xfId="0" applyFont="1" applyBorder="1" applyAlignment="1">
      <alignment vertical="top" wrapText="1"/>
    </xf>
    <xf numFmtId="0" fontId="2" fillId="0" borderId="8" xfId="0" applyFont="1" applyBorder="1"/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/>
    <xf numFmtId="0" fontId="2" fillId="0" borderId="8" xfId="0" applyFont="1" applyFill="1" applyBorder="1"/>
    <xf numFmtId="0" fontId="2" fillId="0" borderId="107" xfId="0" applyFont="1" applyBorder="1"/>
    <xf numFmtId="0" fontId="0" fillId="11" borderId="26" xfId="0" applyFill="1" applyBorder="1" applyAlignment="1"/>
    <xf numFmtId="0" fontId="0" fillId="0" borderId="107" xfId="0" applyBorder="1" applyAlignment="1"/>
    <xf numFmtId="0" fontId="4" fillId="6" borderId="102" xfId="0" applyFont="1" applyFill="1" applyBorder="1"/>
    <xf numFmtId="0" fontId="6" fillId="5" borderId="101" xfId="0" applyFont="1" applyFill="1" applyBorder="1" applyAlignment="1">
      <alignment wrapText="1"/>
    </xf>
    <xf numFmtId="0" fontId="6" fillId="7" borderId="10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/>
    <xf numFmtId="0" fontId="0" fillId="0" borderId="112" xfId="0" applyBorder="1" applyAlignment="1"/>
    <xf numFmtId="0" fontId="0" fillId="11" borderId="58" xfId="0" applyFill="1" applyBorder="1" applyAlignment="1"/>
    <xf numFmtId="0" fontId="0" fillId="11" borderId="9" xfId="0" applyFill="1" applyBorder="1" applyAlignment="1"/>
    <xf numFmtId="0" fontId="0" fillId="11" borderId="105" xfId="0" applyFill="1" applyBorder="1" applyAlignment="1"/>
    <xf numFmtId="0" fontId="15" fillId="8" borderId="0" xfId="0" applyFont="1" applyFill="1" applyAlignment="1">
      <alignment horizontal="center"/>
    </xf>
    <xf numFmtId="0" fontId="2" fillId="0" borderId="119" xfId="0" applyFont="1" applyBorder="1"/>
    <xf numFmtId="0" fontId="16" fillId="10" borderId="12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129" xfId="0" applyFont="1" applyBorder="1"/>
    <xf numFmtId="0" fontId="2" fillId="0" borderId="6" xfId="0" applyFont="1" applyFill="1" applyBorder="1"/>
    <xf numFmtId="0" fontId="2" fillId="0" borderId="112" xfId="0" applyFont="1" applyFill="1" applyBorder="1"/>
    <xf numFmtId="0" fontId="2" fillId="0" borderId="107" xfId="0" applyFont="1" applyFill="1" applyBorder="1"/>
    <xf numFmtId="0" fontId="1" fillId="7" borderId="50" xfId="0" applyFont="1" applyFill="1" applyBorder="1" applyAlignment="1">
      <alignment horizontal="left" vertical="center"/>
    </xf>
    <xf numFmtId="0" fontId="1" fillId="7" borderId="51" xfId="0" applyFont="1" applyFill="1" applyBorder="1" applyAlignment="1">
      <alignment horizontal="left" vertical="center"/>
    </xf>
    <xf numFmtId="0" fontId="2" fillId="0" borderId="66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6" fillId="0" borderId="19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5" fillId="0" borderId="4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56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5" fillId="0" borderId="6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Fill="1" applyAlignment="1">
      <alignment horizontal="center"/>
    </xf>
    <xf numFmtId="0" fontId="1" fillId="9" borderId="35" xfId="0" applyFont="1" applyFill="1" applyBorder="1" applyAlignment="1">
      <alignment horizontal="center"/>
    </xf>
    <xf numFmtId="0" fontId="1" fillId="9" borderId="36" xfId="0" applyFont="1" applyFill="1" applyBorder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39" xfId="0" applyFont="1" applyFill="1" applyBorder="1" applyAlignment="1">
      <alignment horizontal="center"/>
    </xf>
    <xf numFmtId="0" fontId="1" fillId="3" borderId="82" xfId="0" applyFont="1" applyFill="1" applyBorder="1" applyAlignment="1">
      <alignment horizontal="left" vertical="center"/>
    </xf>
    <xf numFmtId="0" fontId="1" fillId="3" borderId="83" xfId="0" applyFont="1" applyFill="1" applyBorder="1" applyAlignment="1">
      <alignment horizontal="left" vertical="center"/>
    </xf>
    <xf numFmtId="0" fontId="5" fillId="0" borderId="40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9" borderId="0" xfId="0" applyFont="1" applyFill="1" applyAlignment="1">
      <alignment horizontal="center"/>
    </xf>
    <xf numFmtId="0" fontId="5" fillId="0" borderId="65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1" fillId="0" borderId="66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7" borderId="44" xfId="0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/>
    </xf>
    <xf numFmtId="0" fontId="1" fillId="7" borderId="9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94" xfId="0" applyFont="1" applyFill="1" applyBorder="1" applyAlignment="1">
      <alignment horizontal="left" vertical="center"/>
    </xf>
    <xf numFmtId="0" fontId="5" fillId="0" borderId="92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42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2" fillId="0" borderId="26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6" fillId="0" borderId="90" xfId="0" applyFont="1" applyBorder="1" applyAlignment="1">
      <alignment horizontal="left" wrapText="1"/>
    </xf>
    <xf numFmtId="0" fontId="1" fillId="7" borderId="73" xfId="0" applyFont="1" applyFill="1" applyBorder="1" applyAlignment="1">
      <alignment horizontal="left" vertical="center"/>
    </xf>
    <xf numFmtId="0" fontId="1" fillId="7" borderId="72" xfId="0" applyFont="1" applyFill="1" applyBorder="1" applyAlignment="1">
      <alignment horizontal="left" vertical="center"/>
    </xf>
    <xf numFmtId="0" fontId="2" fillId="0" borderId="68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7" borderId="16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left" vertical="center"/>
    </xf>
    <xf numFmtId="0" fontId="1" fillId="7" borderId="44" xfId="0" applyFont="1" applyFill="1" applyBorder="1" applyAlignment="1">
      <alignment horizontal="left" vertical="center"/>
    </xf>
    <xf numFmtId="0" fontId="1" fillId="7" borderId="45" xfId="0" applyFont="1" applyFill="1" applyBorder="1" applyAlignment="1">
      <alignment horizontal="left" vertical="center"/>
    </xf>
    <xf numFmtId="0" fontId="0" fillId="0" borderId="56" xfId="0" applyBorder="1" applyAlignment="1">
      <alignment horizontal="center"/>
    </xf>
    <xf numFmtId="0" fontId="0" fillId="0" borderId="70" xfId="0" applyBorder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1" fillId="3" borderId="87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" fillId="3" borderId="75" xfId="0" applyFont="1" applyFill="1" applyBorder="1" applyAlignment="1">
      <alignment horizontal="left" vertical="center"/>
    </xf>
    <xf numFmtId="0" fontId="1" fillId="3" borderId="46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2" fillId="4" borderId="66" xfId="0" applyFont="1" applyFill="1" applyBorder="1" applyAlignment="1">
      <alignment horizontal="center"/>
    </xf>
    <xf numFmtId="0" fontId="2" fillId="4" borderId="51" xfId="0" applyFont="1" applyFill="1" applyBorder="1" applyAlignment="1">
      <alignment horizontal="center"/>
    </xf>
    <xf numFmtId="0" fontId="2" fillId="4" borderId="67" xfId="0" applyFont="1" applyFill="1" applyBorder="1" applyAlignment="1">
      <alignment horizontal="center"/>
    </xf>
    <xf numFmtId="0" fontId="5" fillId="0" borderId="58" xfId="0" applyFont="1" applyBorder="1" applyAlignment="1">
      <alignment horizontal="left"/>
    </xf>
    <xf numFmtId="0" fontId="5" fillId="0" borderId="59" xfId="0" applyFont="1" applyBorder="1" applyAlignment="1">
      <alignment horizontal="left"/>
    </xf>
    <xf numFmtId="0" fontId="1" fillId="3" borderId="60" xfId="0" applyFont="1" applyFill="1" applyBorder="1" applyAlignment="1">
      <alignment horizontal="left" vertical="center"/>
    </xf>
    <xf numFmtId="0" fontId="1" fillId="3" borderId="61" xfId="0" applyFont="1" applyFill="1" applyBorder="1" applyAlignment="1">
      <alignment horizontal="left" vertical="center"/>
    </xf>
    <xf numFmtId="0" fontId="1" fillId="4" borderId="7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4" borderId="22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4" fillId="3" borderId="101" xfId="0" applyFont="1" applyFill="1" applyBorder="1" applyAlignment="1">
      <alignment horizontal="left"/>
    </xf>
    <xf numFmtId="0" fontId="4" fillId="3" borderId="110" xfId="0" applyFont="1" applyFill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05" xfId="0" applyFont="1" applyFill="1" applyBorder="1" applyAlignment="1">
      <alignment horizontal="left"/>
    </xf>
    <xf numFmtId="0" fontId="2" fillId="0" borderId="106" xfId="0" applyFont="1" applyFill="1" applyBorder="1" applyAlignment="1">
      <alignment horizontal="left"/>
    </xf>
    <xf numFmtId="0" fontId="1" fillId="3" borderId="79" xfId="0" applyFont="1" applyFill="1" applyBorder="1" applyAlignment="1">
      <alignment horizontal="left" vertical="center"/>
    </xf>
    <xf numFmtId="0" fontId="1" fillId="3" borderId="8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11" xfId="0" applyFont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3" xfId="0" applyFont="1" applyFill="1" applyBorder="1" applyAlignment="1">
      <alignment horizontal="left"/>
    </xf>
    <xf numFmtId="0" fontId="2" fillId="0" borderId="114" xfId="0" applyFont="1" applyFill="1" applyBorder="1" applyAlignment="1">
      <alignment horizontal="left"/>
    </xf>
    <xf numFmtId="0" fontId="20" fillId="0" borderId="0" xfId="0" applyFont="1" applyFill="1" applyAlignment="1">
      <alignment horizontal="center" wrapText="1"/>
    </xf>
    <xf numFmtId="0" fontId="20" fillId="0" borderId="51" xfId="0" applyFont="1" applyFill="1" applyBorder="1" applyAlignment="1">
      <alignment horizontal="center" wrapText="1"/>
    </xf>
    <xf numFmtId="0" fontId="4" fillId="3" borderId="122" xfId="0" applyFont="1" applyFill="1" applyBorder="1" applyAlignment="1">
      <alignment horizontal="left" vertical="center"/>
    </xf>
    <xf numFmtId="0" fontId="4" fillId="3" borderId="123" xfId="0" applyFont="1" applyFill="1" applyBorder="1" applyAlignment="1">
      <alignment horizontal="left" vertical="center"/>
    </xf>
    <xf numFmtId="0" fontId="15" fillId="7" borderId="115" xfId="0" applyFont="1" applyFill="1" applyBorder="1" applyAlignment="1">
      <alignment horizontal="center"/>
    </xf>
    <xf numFmtId="0" fontId="15" fillId="7" borderId="116" xfId="0" applyFont="1" applyFill="1" applyBorder="1" applyAlignment="1">
      <alignment horizontal="center"/>
    </xf>
    <xf numFmtId="0" fontId="15" fillId="7" borderId="117" xfId="0" applyFont="1" applyFill="1" applyBorder="1" applyAlignment="1">
      <alignment horizontal="center"/>
    </xf>
    <xf numFmtId="0" fontId="14" fillId="3" borderId="122" xfId="0" applyFont="1" applyFill="1" applyBorder="1" applyAlignment="1">
      <alignment horizontal="left" vertical="center" wrapText="1"/>
    </xf>
    <xf numFmtId="0" fontId="4" fillId="3" borderId="123" xfId="0" applyFont="1" applyFill="1" applyBorder="1" applyAlignment="1">
      <alignment horizontal="left" vertical="center" wrapText="1"/>
    </xf>
    <xf numFmtId="0" fontId="16" fillId="10" borderId="125" xfId="0" applyFont="1" applyFill="1" applyBorder="1" applyAlignment="1">
      <alignment horizontal="center" vertical="center"/>
    </xf>
    <xf numFmtId="0" fontId="16" fillId="10" borderId="126" xfId="0" applyFont="1" applyFill="1" applyBorder="1" applyAlignment="1">
      <alignment horizontal="center" vertical="center"/>
    </xf>
    <xf numFmtId="0" fontId="4" fillId="3" borderId="98" xfId="0" applyFont="1" applyFill="1" applyBorder="1" applyAlignment="1">
      <alignment horizontal="left"/>
    </xf>
    <xf numFmtId="0" fontId="4" fillId="3" borderId="99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18" xfId="0" applyFont="1" applyBorder="1" applyAlignment="1">
      <alignment horizontal="left"/>
    </xf>
    <xf numFmtId="0" fontId="13" fillId="0" borderId="103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center" vertical="center" wrapText="1"/>
    </xf>
    <xf numFmtId="0" fontId="13" fillId="0" borderId="120" xfId="0" applyFont="1" applyBorder="1" applyAlignment="1">
      <alignment horizontal="center" vertical="center" wrapText="1"/>
    </xf>
    <xf numFmtId="0" fontId="13" fillId="0" borderId="108" xfId="0" applyFont="1" applyBorder="1" applyAlignment="1">
      <alignment horizontal="center" vertical="center" wrapText="1"/>
    </xf>
    <xf numFmtId="0" fontId="13" fillId="0" borderId="109" xfId="0" applyFont="1" applyBorder="1" applyAlignment="1">
      <alignment horizontal="center" vertical="center" wrapText="1"/>
    </xf>
    <xf numFmtId="0" fontId="13" fillId="0" borderId="121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left"/>
    </xf>
    <xf numFmtId="0" fontId="2" fillId="0" borderId="12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FF9966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23"/>
  <sheetViews>
    <sheetView tabSelected="1" zoomScaleNormal="100" workbookViewId="0">
      <selection activeCell="B528" sqref="B528"/>
    </sheetView>
  </sheetViews>
  <sheetFormatPr defaultRowHeight="15" x14ac:dyDescent="0.25"/>
  <cols>
    <col min="1" max="1" width="22.42578125" customWidth="1"/>
    <col min="2" max="2" width="40.28515625" customWidth="1"/>
    <col min="3" max="5" width="16.7109375" customWidth="1"/>
  </cols>
  <sheetData>
    <row r="1" spans="1:5" ht="18" x14ac:dyDescent="0.25">
      <c r="A1" s="210" t="s">
        <v>62</v>
      </c>
      <c r="B1" s="210"/>
      <c r="C1" s="210"/>
      <c r="D1" s="237" t="s">
        <v>191</v>
      </c>
      <c r="E1" s="237"/>
    </row>
    <row r="2" spans="1:5" ht="18.75" thickBot="1" x14ac:dyDescent="0.3">
      <c r="A2" s="7"/>
      <c r="B2" s="7"/>
      <c r="C2" s="7"/>
      <c r="D2" s="238"/>
      <c r="E2" s="238"/>
    </row>
    <row r="3" spans="1:5" ht="17.100000000000001" customHeight="1" x14ac:dyDescent="0.25">
      <c r="A3" s="23" t="s">
        <v>0</v>
      </c>
      <c r="B3" s="194" t="s">
        <v>15</v>
      </c>
      <c r="C3" s="195"/>
      <c r="D3" s="195"/>
      <c r="E3" s="196"/>
    </row>
    <row r="4" spans="1:5" ht="17.100000000000001" customHeight="1" thickBot="1" x14ac:dyDescent="0.3">
      <c r="A4" s="35" t="s">
        <v>2</v>
      </c>
      <c r="B4" s="197" t="s">
        <v>1</v>
      </c>
      <c r="C4" s="198"/>
      <c r="D4" s="198"/>
      <c r="E4" s="199"/>
    </row>
    <row r="5" spans="1:5" ht="43.5" customHeight="1" thickBot="1" x14ac:dyDescent="0.3">
      <c r="A5" s="192" t="s">
        <v>3</v>
      </c>
      <c r="B5" s="193"/>
      <c r="C5" s="27" t="s">
        <v>4</v>
      </c>
      <c r="D5" s="33" t="s">
        <v>60</v>
      </c>
      <c r="E5" s="34" t="s">
        <v>61</v>
      </c>
    </row>
    <row r="6" spans="1:5" ht="15.75" customHeight="1" thickTop="1" x14ac:dyDescent="0.25">
      <c r="A6" s="136" t="s">
        <v>19</v>
      </c>
      <c r="B6" s="137"/>
      <c r="C6" s="12" t="s">
        <v>24</v>
      </c>
      <c r="D6" s="51"/>
      <c r="E6" s="28">
        <f>D6*52</f>
        <v>0</v>
      </c>
    </row>
    <row r="7" spans="1:5" ht="15.75" customHeight="1" x14ac:dyDescent="0.25">
      <c r="A7" s="26" t="s">
        <v>16</v>
      </c>
      <c r="B7" s="22"/>
      <c r="C7" s="12" t="s">
        <v>24</v>
      </c>
      <c r="D7" s="51"/>
      <c r="E7" s="28">
        <f t="shared" ref="E7:E8" si="0">D7*52</f>
        <v>0</v>
      </c>
    </row>
    <row r="8" spans="1:5" ht="15.75" customHeight="1" x14ac:dyDescent="0.25">
      <c r="A8" s="117" t="s">
        <v>5</v>
      </c>
      <c r="B8" s="118"/>
      <c r="C8" s="13" t="s">
        <v>24</v>
      </c>
      <c r="D8" s="51"/>
      <c r="E8" s="28">
        <f t="shared" si="0"/>
        <v>0</v>
      </c>
    </row>
    <row r="9" spans="1:5" ht="15.75" customHeight="1" x14ac:dyDescent="0.25">
      <c r="A9" s="117" t="s">
        <v>17</v>
      </c>
      <c r="B9" s="118"/>
      <c r="C9" s="13" t="s">
        <v>25</v>
      </c>
      <c r="D9" s="51"/>
      <c r="E9" s="25">
        <f>D9*12</f>
        <v>0</v>
      </c>
    </row>
    <row r="10" spans="1:5" ht="15.75" customHeight="1" x14ac:dyDescent="0.25">
      <c r="A10" s="117" t="s">
        <v>8</v>
      </c>
      <c r="B10" s="118"/>
      <c r="C10" s="13" t="s">
        <v>25</v>
      </c>
      <c r="D10" s="51"/>
      <c r="E10" s="25">
        <f t="shared" ref="E10:E11" si="1">D10*12</f>
        <v>0</v>
      </c>
    </row>
    <row r="11" spans="1:5" ht="15.75" customHeight="1" x14ac:dyDescent="0.25">
      <c r="A11" s="117" t="s">
        <v>10</v>
      </c>
      <c r="B11" s="118"/>
      <c r="C11" s="13" t="s">
        <v>25</v>
      </c>
      <c r="D11" s="51"/>
      <c r="E11" s="25">
        <f t="shared" si="1"/>
        <v>0</v>
      </c>
    </row>
    <row r="12" spans="1:5" ht="21.75" customHeight="1" thickBot="1" x14ac:dyDescent="0.3">
      <c r="A12" s="119" t="s">
        <v>152</v>
      </c>
      <c r="B12" s="120"/>
      <c r="C12" s="14" t="s">
        <v>22</v>
      </c>
      <c r="D12" s="206"/>
      <c r="E12" s="207"/>
    </row>
    <row r="13" spans="1:5" ht="17.100000000000001" customHeight="1" thickTop="1" thickBot="1" x14ac:dyDescent="0.3">
      <c r="A13" s="110" t="s">
        <v>18</v>
      </c>
      <c r="B13" s="111"/>
      <c r="C13" s="208">
        <f>SUM(E6:E11)</f>
        <v>0</v>
      </c>
      <c r="D13" s="208"/>
      <c r="E13" s="209"/>
    </row>
    <row r="14" spans="1:5" ht="17.100000000000001" customHeight="1" thickBot="1" x14ac:dyDescent="0.3">
      <c r="A14" s="1"/>
      <c r="B14" s="1"/>
      <c r="C14" s="1"/>
    </row>
    <row r="15" spans="1:5" ht="17.100000000000001" customHeight="1" thickBot="1" x14ac:dyDescent="0.3">
      <c r="A15" s="188" t="s">
        <v>20</v>
      </c>
      <c r="B15" s="189"/>
      <c r="C15" s="50"/>
    </row>
    <row r="16" spans="1:5" ht="17.100000000000001" customHeight="1" x14ac:dyDescent="0.25">
      <c r="A16" s="3"/>
      <c r="B16" s="1"/>
      <c r="C16" s="1"/>
    </row>
    <row r="17" spans="1:5" ht="17.100000000000001" customHeight="1" thickBot="1" x14ac:dyDescent="0.3">
      <c r="A17" s="3"/>
      <c r="B17" s="1"/>
      <c r="C17" s="1"/>
    </row>
    <row r="18" spans="1:5" ht="15.75" thickTop="1" x14ac:dyDescent="0.25">
      <c r="A18" s="2" t="s">
        <v>0</v>
      </c>
      <c r="B18" s="169" t="s">
        <v>40</v>
      </c>
      <c r="C18" s="170"/>
      <c r="D18" s="170"/>
      <c r="E18" s="171"/>
    </row>
    <row r="19" spans="1:5" ht="15.75" thickBot="1" x14ac:dyDescent="0.3">
      <c r="A19" s="16" t="s">
        <v>2</v>
      </c>
      <c r="B19" s="172" t="s">
        <v>41</v>
      </c>
      <c r="C19" s="173"/>
      <c r="D19" s="173"/>
      <c r="E19" s="177"/>
    </row>
    <row r="20" spans="1:5" ht="45" customHeight="1" thickTop="1" thickBot="1" x14ac:dyDescent="0.3">
      <c r="A20" s="202" t="s">
        <v>3</v>
      </c>
      <c r="B20" s="203"/>
      <c r="C20" s="29" t="s">
        <v>4</v>
      </c>
      <c r="D20" s="30" t="s">
        <v>60</v>
      </c>
      <c r="E20" s="31" t="s">
        <v>61</v>
      </c>
    </row>
    <row r="21" spans="1:5" ht="15.75" thickTop="1" x14ac:dyDescent="0.25">
      <c r="A21" s="200" t="s">
        <v>26</v>
      </c>
      <c r="B21" s="201"/>
      <c r="C21" s="12" t="s">
        <v>24</v>
      </c>
      <c r="D21" s="53"/>
      <c r="E21" s="54">
        <f>D21*52</f>
        <v>0</v>
      </c>
    </row>
    <row r="22" spans="1:5" x14ac:dyDescent="0.25">
      <c r="A22" s="166" t="s">
        <v>43</v>
      </c>
      <c r="B22" s="124"/>
      <c r="C22" s="12" t="s">
        <v>24</v>
      </c>
      <c r="D22" s="55"/>
      <c r="E22" s="17">
        <f>D22*52</f>
        <v>0</v>
      </c>
    </row>
    <row r="23" spans="1:5" x14ac:dyDescent="0.25">
      <c r="A23" s="168" t="s">
        <v>42</v>
      </c>
      <c r="B23" s="118"/>
      <c r="C23" s="13" t="s">
        <v>30</v>
      </c>
      <c r="D23" s="55"/>
      <c r="E23" s="15">
        <f>D23*4</f>
        <v>0</v>
      </c>
    </row>
    <row r="24" spans="1:5" x14ac:dyDescent="0.25">
      <c r="A24" s="166" t="s">
        <v>6</v>
      </c>
      <c r="B24" s="124"/>
      <c r="C24" s="18" t="s">
        <v>30</v>
      </c>
      <c r="D24" s="55"/>
      <c r="E24" s="15">
        <f>D24*4</f>
        <v>0</v>
      </c>
    </row>
    <row r="25" spans="1:5" ht="15.75" thickBot="1" x14ac:dyDescent="0.3">
      <c r="A25" s="167" t="s">
        <v>9</v>
      </c>
      <c r="B25" s="120"/>
      <c r="C25" s="14" t="s">
        <v>39</v>
      </c>
      <c r="D25" s="121"/>
      <c r="E25" s="178"/>
    </row>
    <row r="26" spans="1:5" ht="16.5" thickTop="1" thickBot="1" x14ac:dyDescent="0.3">
      <c r="A26" s="182" t="s">
        <v>18</v>
      </c>
      <c r="B26" s="183"/>
      <c r="C26" s="179">
        <f>SUM(E21:E24)</f>
        <v>0</v>
      </c>
      <c r="D26" s="180"/>
      <c r="E26" s="181"/>
    </row>
    <row r="27" spans="1:5" ht="17.100000000000001" customHeight="1" thickTop="1" x14ac:dyDescent="0.25">
      <c r="A27" s="3"/>
      <c r="B27" s="3"/>
      <c r="C27" s="1"/>
    </row>
    <row r="28" spans="1:5" ht="17.100000000000001" customHeight="1" x14ac:dyDescent="0.25">
      <c r="A28" s="3"/>
      <c r="B28" s="3"/>
      <c r="C28" s="1"/>
    </row>
    <row r="29" spans="1:5" ht="17.100000000000001" customHeight="1" x14ac:dyDescent="0.25">
      <c r="A29" s="3"/>
      <c r="B29" s="3"/>
      <c r="C29" s="1"/>
    </row>
    <row r="30" spans="1:5" ht="17.100000000000001" customHeight="1" x14ac:dyDescent="0.25">
      <c r="A30" s="52" t="s">
        <v>62</v>
      </c>
      <c r="B30" s="52"/>
      <c r="C30" s="52"/>
      <c r="D30" s="125"/>
      <c r="E30" s="125"/>
    </row>
    <row r="31" spans="1:5" ht="17.100000000000001" customHeight="1" x14ac:dyDescent="0.25">
      <c r="A31" s="3"/>
      <c r="B31" s="3"/>
      <c r="C31" s="1"/>
    </row>
    <row r="32" spans="1:5" ht="17.100000000000001" customHeight="1" thickBot="1" x14ac:dyDescent="0.3">
      <c r="A32" s="3"/>
      <c r="B32" s="3"/>
      <c r="C32" s="1"/>
    </row>
    <row r="33" spans="1:5" ht="15.75" thickTop="1" x14ac:dyDescent="0.25">
      <c r="A33" s="36" t="s">
        <v>0</v>
      </c>
      <c r="B33" s="169" t="s">
        <v>21</v>
      </c>
      <c r="C33" s="170"/>
      <c r="D33" s="170"/>
      <c r="E33" s="204"/>
    </row>
    <row r="34" spans="1:5" ht="15.75" thickBot="1" x14ac:dyDescent="0.3">
      <c r="A34" s="24" t="s">
        <v>2</v>
      </c>
      <c r="B34" s="172" t="s">
        <v>1</v>
      </c>
      <c r="C34" s="173"/>
      <c r="D34" s="173"/>
      <c r="E34" s="205"/>
    </row>
    <row r="35" spans="1:5" ht="45" customHeight="1" thickTop="1" thickBot="1" x14ac:dyDescent="0.3">
      <c r="A35" s="225" t="s">
        <v>3</v>
      </c>
      <c r="B35" s="226"/>
      <c r="C35" s="29" t="s">
        <v>4</v>
      </c>
      <c r="D35" s="30" t="s">
        <v>60</v>
      </c>
      <c r="E35" s="37" t="s">
        <v>61</v>
      </c>
    </row>
    <row r="36" spans="1:5" ht="15.75" thickTop="1" x14ac:dyDescent="0.25">
      <c r="A36" s="136" t="s">
        <v>23</v>
      </c>
      <c r="B36" s="137"/>
      <c r="C36" s="12" t="s">
        <v>24</v>
      </c>
      <c r="D36" s="51"/>
      <c r="E36" s="28">
        <f>D36*52</f>
        <v>0</v>
      </c>
    </row>
    <row r="37" spans="1:5" x14ac:dyDescent="0.25">
      <c r="A37" s="123" t="s">
        <v>26</v>
      </c>
      <c r="B37" s="124"/>
      <c r="C37" s="12" t="s">
        <v>25</v>
      </c>
      <c r="D37" s="51"/>
      <c r="E37" s="25">
        <f>D37*12</f>
        <v>0</v>
      </c>
    </row>
    <row r="38" spans="1:5" ht="17.100000000000001" customHeight="1" x14ac:dyDescent="0.25">
      <c r="A38" s="117" t="s">
        <v>27</v>
      </c>
      <c r="B38" s="118"/>
      <c r="C38" s="13" t="s">
        <v>28</v>
      </c>
      <c r="D38" s="51"/>
      <c r="E38" s="25">
        <f>D38*1</f>
        <v>0</v>
      </c>
    </row>
    <row r="39" spans="1:5" x14ac:dyDescent="0.25">
      <c r="A39" s="117" t="s">
        <v>29</v>
      </c>
      <c r="B39" s="118"/>
      <c r="C39" s="13" t="s">
        <v>24</v>
      </c>
      <c r="D39" s="51"/>
      <c r="E39" s="25">
        <f>D39*52</f>
        <v>0</v>
      </c>
    </row>
    <row r="40" spans="1:5" x14ac:dyDescent="0.25">
      <c r="A40" s="117" t="s">
        <v>7</v>
      </c>
      <c r="B40" s="118"/>
      <c r="C40" s="13" t="s">
        <v>30</v>
      </c>
      <c r="D40" s="51"/>
      <c r="E40" s="25">
        <f>D40*4</f>
        <v>0</v>
      </c>
    </row>
    <row r="41" spans="1:5" x14ac:dyDescent="0.25">
      <c r="A41" s="117" t="s">
        <v>8</v>
      </c>
      <c r="B41" s="118"/>
      <c r="C41" s="11" t="s">
        <v>24</v>
      </c>
      <c r="D41" s="51"/>
      <c r="E41" s="25">
        <f>D41*52</f>
        <v>0</v>
      </c>
    </row>
    <row r="42" spans="1:5" x14ac:dyDescent="0.25">
      <c r="A42" s="117" t="s">
        <v>31</v>
      </c>
      <c r="B42" s="118"/>
      <c r="C42" s="11" t="s">
        <v>24</v>
      </c>
      <c r="D42" s="51"/>
      <c r="E42" s="32">
        <f>D42*52</f>
        <v>0</v>
      </c>
    </row>
    <row r="43" spans="1:5" ht="22.5" customHeight="1" thickBot="1" x14ac:dyDescent="0.3">
      <c r="A43" s="119" t="s">
        <v>151</v>
      </c>
      <c r="B43" s="120"/>
      <c r="C43" s="14" t="s">
        <v>22</v>
      </c>
      <c r="D43" s="186"/>
      <c r="E43" s="187"/>
    </row>
    <row r="44" spans="1:5" ht="16.5" thickTop="1" thickBot="1" x14ac:dyDescent="0.3">
      <c r="A44" s="110" t="s">
        <v>18</v>
      </c>
      <c r="B44" s="111"/>
      <c r="C44" s="112">
        <f>SUM(E36:E42)</f>
        <v>0</v>
      </c>
      <c r="D44" s="113"/>
      <c r="E44" s="114"/>
    </row>
    <row r="45" spans="1:5" ht="15.75" thickBot="1" x14ac:dyDescent="0.3">
      <c r="A45" s="3"/>
      <c r="B45" s="3"/>
      <c r="C45" s="3"/>
    </row>
    <row r="46" spans="1:5" ht="15.75" thickBot="1" x14ac:dyDescent="0.3">
      <c r="A46" s="188" t="s">
        <v>20</v>
      </c>
      <c r="B46" s="189"/>
      <c r="C46" s="50"/>
    </row>
    <row r="47" spans="1:5" x14ac:dyDescent="0.25">
      <c r="A47" s="3"/>
      <c r="B47" s="3"/>
      <c r="C47" s="3"/>
    </row>
    <row r="48" spans="1:5" x14ac:dyDescent="0.25">
      <c r="A48" s="3"/>
      <c r="B48" s="3"/>
      <c r="C48" s="3"/>
    </row>
    <row r="49" spans="1:5" x14ac:dyDescent="0.25">
      <c r="A49" s="3"/>
      <c r="B49" s="3"/>
      <c r="C49" s="3"/>
    </row>
    <row r="50" spans="1:5" x14ac:dyDescent="0.25">
      <c r="A50" s="3"/>
      <c r="B50" s="3"/>
      <c r="C50" s="3"/>
    </row>
    <row r="51" spans="1:5" x14ac:dyDescent="0.25">
      <c r="A51" s="3"/>
      <c r="B51" s="3"/>
      <c r="C51" s="3"/>
    </row>
    <row r="52" spans="1:5" x14ac:dyDescent="0.25">
      <c r="A52" s="3"/>
      <c r="B52" s="3"/>
      <c r="C52" s="3"/>
    </row>
    <row r="53" spans="1:5" x14ac:dyDescent="0.25">
      <c r="A53" s="3"/>
      <c r="B53" s="3"/>
      <c r="C53" s="3"/>
    </row>
    <row r="54" spans="1:5" x14ac:dyDescent="0.25">
      <c r="A54" s="3"/>
      <c r="B54" s="3"/>
      <c r="C54" s="3"/>
    </row>
    <row r="55" spans="1:5" x14ac:dyDescent="0.25">
      <c r="A55" s="3"/>
      <c r="B55" s="3"/>
      <c r="C55" s="3"/>
    </row>
    <row r="56" spans="1:5" x14ac:dyDescent="0.25">
      <c r="A56" s="3"/>
      <c r="B56" s="3"/>
      <c r="C56" s="3"/>
    </row>
    <row r="57" spans="1:5" ht="18" x14ac:dyDescent="0.25">
      <c r="A57" s="52" t="s">
        <v>62</v>
      </c>
      <c r="B57" s="52"/>
      <c r="C57" s="52"/>
      <c r="D57" s="125"/>
      <c r="E57" s="125"/>
    </row>
    <row r="58" spans="1:5" ht="15.75" thickBot="1" x14ac:dyDescent="0.3"/>
    <row r="59" spans="1:5" x14ac:dyDescent="0.25">
      <c r="A59" s="23" t="s">
        <v>0</v>
      </c>
      <c r="B59" s="194" t="s">
        <v>32</v>
      </c>
      <c r="C59" s="195"/>
      <c r="D59" s="195"/>
      <c r="E59" s="196"/>
    </row>
    <row r="60" spans="1:5" ht="13.5" customHeight="1" thickBot="1" x14ac:dyDescent="0.3">
      <c r="A60" s="24" t="s">
        <v>2</v>
      </c>
      <c r="B60" s="172" t="s">
        <v>1</v>
      </c>
      <c r="C60" s="173"/>
      <c r="D60" s="173"/>
      <c r="E60" s="205"/>
    </row>
    <row r="61" spans="1:5" ht="48.75" customHeight="1" thickBot="1" x14ac:dyDescent="0.3">
      <c r="A61" s="132" t="s">
        <v>3</v>
      </c>
      <c r="B61" s="133"/>
      <c r="C61" s="38" t="s">
        <v>4</v>
      </c>
      <c r="D61" s="39" t="s">
        <v>60</v>
      </c>
      <c r="E61" s="40" t="s">
        <v>61</v>
      </c>
    </row>
    <row r="62" spans="1:5" ht="15.75" thickTop="1" x14ac:dyDescent="0.25">
      <c r="A62" s="136" t="s">
        <v>23</v>
      </c>
      <c r="B62" s="137"/>
      <c r="C62" s="12" t="s">
        <v>24</v>
      </c>
      <c r="D62" s="53"/>
      <c r="E62" s="56">
        <f>D62*52</f>
        <v>0</v>
      </c>
    </row>
    <row r="63" spans="1:5" ht="17.100000000000001" customHeight="1" x14ac:dyDescent="0.25">
      <c r="A63" s="123" t="s">
        <v>26</v>
      </c>
      <c r="B63" s="124"/>
      <c r="C63" s="12" t="s">
        <v>24</v>
      </c>
      <c r="D63" s="55"/>
      <c r="E63" s="28">
        <f t="shared" ref="E63:E65" si="2">D63*52</f>
        <v>0</v>
      </c>
    </row>
    <row r="64" spans="1:5" x14ac:dyDescent="0.25">
      <c r="A64" s="117" t="s">
        <v>27</v>
      </c>
      <c r="B64" s="118"/>
      <c r="C64" s="13" t="s">
        <v>28</v>
      </c>
      <c r="D64" s="55"/>
      <c r="E64" s="28">
        <f>D64*1</f>
        <v>0</v>
      </c>
    </row>
    <row r="65" spans="1:5" x14ac:dyDescent="0.25">
      <c r="A65" s="117" t="s">
        <v>29</v>
      </c>
      <c r="B65" s="118"/>
      <c r="C65" s="13" t="s">
        <v>24</v>
      </c>
      <c r="D65" s="55"/>
      <c r="E65" s="28">
        <f t="shared" si="2"/>
        <v>0</v>
      </c>
    </row>
    <row r="66" spans="1:5" x14ac:dyDescent="0.25">
      <c r="A66" s="117" t="s">
        <v>7</v>
      </c>
      <c r="B66" s="118"/>
      <c r="C66" s="13" t="s">
        <v>33</v>
      </c>
      <c r="D66" s="55"/>
      <c r="E66" s="25">
        <f>D66*12</f>
        <v>0</v>
      </c>
    </row>
    <row r="67" spans="1:5" x14ac:dyDescent="0.25">
      <c r="A67" s="117" t="s">
        <v>8</v>
      </c>
      <c r="B67" s="118"/>
      <c r="C67" s="13" t="s">
        <v>24</v>
      </c>
      <c r="D67" s="55"/>
      <c r="E67" s="25">
        <f>D67*52</f>
        <v>0</v>
      </c>
    </row>
    <row r="68" spans="1:5" x14ac:dyDescent="0.25">
      <c r="A68" s="117" t="s">
        <v>31</v>
      </c>
      <c r="B68" s="118"/>
      <c r="C68" s="13" t="s">
        <v>24</v>
      </c>
      <c r="D68" s="55"/>
      <c r="E68" s="32">
        <f>D68*52</f>
        <v>0</v>
      </c>
    </row>
    <row r="69" spans="1:5" ht="15.75" thickBot="1" x14ac:dyDescent="0.3">
      <c r="A69" s="119" t="s">
        <v>151</v>
      </c>
      <c r="B69" s="120"/>
      <c r="C69" s="14" t="s">
        <v>22</v>
      </c>
      <c r="D69" s="186"/>
      <c r="E69" s="187"/>
    </row>
    <row r="70" spans="1:5" ht="16.5" thickTop="1" thickBot="1" x14ac:dyDescent="0.3">
      <c r="A70" s="184" t="s">
        <v>18</v>
      </c>
      <c r="B70" s="185"/>
      <c r="C70" s="163">
        <f>SUM(E62:E68)</f>
        <v>0</v>
      </c>
      <c r="D70" s="164"/>
      <c r="E70" s="165"/>
    </row>
    <row r="71" spans="1:5" ht="15.75" thickBot="1" x14ac:dyDescent="0.3">
      <c r="A71" s="3"/>
      <c r="B71" s="3"/>
      <c r="C71" s="3"/>
    </row>
    <row r="72" spans="1:5" ht="15.75" thickBot="1" x14ac:dyDescent="0.3">
      <c r="A72" s="188" t="s">
        <v>20</v>
      </c>
      <c r="B72" s="189"/>
      <c r="C72" s="50"/>
    </row>
    <row r="73" spans="1:5" x14ac:dyDescent="0.25">
      <c r="A73" s="3"/>
      <c r="B73" s="3"/>
      <c r="C73" s="3"/>
    </row>
    <row r="74" spans="1:5" ht="15.75" thickBot="1" x14ac:dyDescent="0.3">
      <c r="E74" s="21"/>
    </row>
    <row r="75" spans="1:5" ht="15.75" thickTop="1" x14ac:dyDescent="0.25">
      <c r="A75" s="2" t="s">
        <v>0</v>
      </c>
      <c r="B75" s="169" t="s">
        <v>34</v>
      </c>
      <c r="C75" s="170"/>
      <c r="D75" s="170"/>
      <c r="E75" s="171"/>
    </row>
    <row r="76" spans="1:5" ht="15.75" thickBot="1" x14ac:dyDescent="0.3">
      <c r="A76" s="16" t="s">
        <v>2</v>
      </c>
      <c r="B76" s="172" t="s">
        <v>35</v>
      </c>
      <c r="C76" s="173"/>
      <c r="D76" s="173"/>
      <c r="E76" s="174"/>
    </row>
    <row r="77" spans="1:5" ht="42.75" customHeight="1" thickTop="1" thickBot="1" x14ac:dyDescent="0.3">
      <c r="A77" s="190" t="s">
        <v>3</v>
      </c>
      <c r="B77" s="133"/>
      <c r="C77" s="38" t="s">
        <v>4</v>
      </c>
      <c r="D77" s="39" t="s">
        <v>60</v>
      </c>
      <c r="E77" s="41" t="s">
        <v>61</v>
      </c>
    </row>
    <row r="78" spans="1:5" ht="17.100000000000001" customHeight="1" thickTop="1" x14ac:dyDescent="0.25">
      <c r="A78" s="200" t="s">
        <v>26</v>
      </c>
      <c r="B78" s="201"/>
      <c r="C78" s="12" t="s">
        <v>25</v>
      </c>
      <c r="D78" s="51"/>
      <c r="E78" s="17">
        <f>D78*12</f>
        <v>0</v>
      </c>
    </row>
    <row r="79" spans="1:5" x14ac:dyDescent="0.25">
      <c r="A79" s="166" t="s">
        <v>36</v>
      </c>
      <c r="B79" s="124"/>
      <c r="C79" s="12" t="s">
        <v>24</v>
      </c>
      <c r="D79" s="51"/>
      <c r="E79" s="15">
        <f>D79*52</f>
        <v>0</v>
      </c>
    </row>
    <row r="80" spans="1:5" x14ac:dyDescent="0.25">
      <c r="A80" s="168" t="s">
        <v>37</v>
      </c>
      <c r="B80" s="118"/>
      <c r="C80" s="13" t="s">
        <v>28</v>
      </c>
      <c r="D80" s="51"/>
      <c r="E80" s="15">
        <f>D80*1</f>
        <v>0</v>
      </c>
    </row>
    <row r="81" spans="1:5" x14ac:dyDescent="0.25">
      <c r="A81" s="168" t="s">
        <v>7</v>
      </c>
      <c r="B81" s="118"/>
      <c r="C81" s="13" t="s">
        <v>38</v>
      </c>
      <c r="D81" s="51"/>
      <c r="E81" s="15">
        <f>D81*2</f>
        <v>0</v>
      </c>
    </row>
    <row r="82" spans="1:5" ht="15.75" thickBot="1" x14ac:dyDescent="0.3">
      <c r="A82" s="167" t="s">
        <v>9</v>
      </c>
      <c r="B82" s="120"/>
      <c r="C82" s="20" t="s">
        <v>39</v>
      </c>
      <c r="D82" s="175"/>
      <c r="E82" s="176"/>
    </row>
    <row r="83" spans="1:5" ht="16.5" thickTop="1" thickBot="1" x14ac:dyDescent="0.3">
      <c r="A83" s="182" t="s">
        <v>18</v>
      </c>
      <c r="B83" s="183"/>
      <c r="C83" s="179">
        <f>SUM(E78:E81)</f>
        <v>0</v>
      </c>
      <c r="D83" s="180"/>
      <c r="E83" s="181"/>
    </row>
    <row r="84" spans="1:5" ht="15.75" thickTop="1" x14ac:dyDescent="0.25">
      <c r="A84" s="5"/>
      <c r="B84" s="5"/>
      <c r="C84" s="4"/>
    </row>
    <row r="85" spans="1:5" ht="15.75" x14ac:dyDescent="0.25">
      <c r="A85" s="6"/>
      <c r="B85" s="6"/>
      <c r="C85" s="4"/>
    </row>
    <row r="86" spans="1:5" ht="18" x14ac:dyDescent="0.25">
      <c r="A86" s="52" t="s">
        <v>62</v>
      </c>
      <c r="B86" s="52"/>
      <c r="C86" s="52"/>
      <c r="D86" s="125"/>
      <c r="E86" s="125"/>
    </row>
    <row r="87" spans="1:5" ht="15.75" thickBot="1" x14ac:dyDescent="0.3"/>
    <row r="88" spans="1:5" ht="15.75" thickTop="1" x14ac:dyDescent="0.25">
      <c r="A88" s="2" t="s">
        <v>0</v>
      </c>
      <c r="B88" s="169" t="s">
        <v>44</v>
      </c>
      <c r="C88" s="170"/>
      <c r="D88" s="170"/>
      <c r="E88" s="171"/>
    </row>
    <row r="89" spans="1:5" ht="15.75" thickBot="1" x14ac:dyDescent="0.3">
      <c r="A89" s="16" t="s">
        <v>2</v>
      </c>
      <c r="B89" s="172" t="s">
        <v>45</v>
      </c>
      <c r="C89" s="173"/>
      <c r="D89" s="173"/>
      <c r="E89" s="177"/>
    </row>
    <row r="90" spans="1:5" ht="45" customHeight="1" thickBot="1" x14ac:dyDescent="0.3">
      <c r="A90" s="190" t="s">
        <v>3</v>
      </c>
      <c r="B90" s="133"/>
      <c r="C90" s="38" t="s">
        <v>4</v>
      </c>
      <c r="D90" s="39" t="s">
        <v>60</v>
      </c>
      <c r="E90" s="43" t="s">
        <v>61</v>
      </c>
    </row>
    <row r="91" spans="1:5" ht="15.75" thickTop="1" x14ac:dyDescent="0.25">
      <c r="A91" s="191" t="s">
        <v>23</v>
      </c>
      <c r="B91" s="137"/>
      <c r="C91" s="12" t="s">
        <v>24</v>
      </c>
      <c r="D91" s="51"/>
      <c r="E91" s="17">
        <f>D91*52</f>
        <v>0</v>
      </c>
    </row>
    <row r="92" spans="1:5" x14ac:dyDescent="0.25">
      <c r="A92" s="166" t="s">
        <v>26</v>
      </c>
      <c r="B92" s="124"/>
      <c r="C92" s="12" t="s">
        <v>24</v>
      </c>
      <c r="D92" s="51"/>
      <c r="E92" s="17">
        <f>D92*52</f>
        <v>0</v>
      </c>
    </row>
    <row r="93" spans="1:5" x14ac:dyDescent="0.25">
      <c r="A93" s="168" t="s">
        <v>46</v>
      </c>
      <c r="B93" s="118"/>
      <c r="C93" s="13" t="s">
        <v>38</v>
      </c>
      <c r="D93" s="51"/>
      <c r="E93" s="15">
        <f>D93*2</f>
        <v>0</v>
      </c>
    </row>
    <row r="94" spans="1:5" ht="17.100000000000001" customHeight="1" x14ac:dyDescent="0.25">
      <c r="A94" s="168" t="s">
        <v>47</v>
      </c>
      <c r="B94" s="118"/>
      <c r="C94" s="13" t="s">
        <v>24</v>
      </c>
      <c r="D94" s="51"/>
      <c r="E94" s="15">
        <f>D94*52</f>
        <v>0</v>
      </c>
    </row>
    <row r="95" spans="1:5" x14ac:dyDescent="0.25">
      <c r="A95" s="168" t="s">
        <v>7</v>
      </c>
      <c r="B95" s="118"/>
      <c r="C95" s="13" t="s">
        <v>30</v>
      </c>
      <c r="D95" s="51"/>
      <c r="E95" s="15">
        <f>D95*4</f>
        <v>0</v>
      </c>
    </row>
    <row r="96" spans="1:5" x14ac:dyDescent="0.25">
      <c r="A96" s="168" t="s">
        <v>8</v>
      </c>
      <c r="B96" s="118"/>
      <c r="C96" s="13" t="s">
        <v>24</v>
      </c>
      <c r="D96" s="51"/>
      <c r="E96" s="15">
        <f>D96*52</f>
        <v>0</v>
      </c>
    </row>
    <row r="97" spans="1:5" x14ac:dyDescent="0.25">
      <c r="A97" s="168" t="s">
        <v>48</v>
      </c>
      <c r="B97" s="118"/>
      <c r="C97" s="13" t="s">
        <v>24</v>
      </c>
      <c r="D97" s="51"/>
      <c r="E97" s="19">
        <f>D97*52</f>
        <v>0</v>
      </c>
    </row>
    <row r="98" spans="1:5" x14ac:dyDescent="0.25">
      <c r="A98" s="166" t="s">
        <v>49</v>
      </c>
      <c r="B98" s="124"/>
      <c r="C98" s="18" t="s">
        <v>30</v>
      </c>
      <c r="D98" s="51"/>
      <c r="E98" s="19">
        <f>D98*4</f>
        <v>0</v>
      </c>
    </row>
    <row r="99" spans="1:5" x14ac:dyDescent="0.25">
      <c r="A99" s="166" t="s">
        <v>50</v>
      </c>
      <c r="B99" s="124"/>
      <c r="C99" s="18" t="s">
        <v>24</v>
      </c>
      <c r="D99" s="51"/>
      <c r="E99" s="19">
        <f>D99*52</f>
        <v>0</v>
      </c>
    </row>
    <row r="100" spans="1:5" x14ac:dyDescent="0.25">
      <c r="A100" s="166" t="s">
        <v>51</v>
      </c>
      <c r="B100" s="124"/>
      <c r="C100" s="18" t="s">
        <v>38</v>
      </c>
      <c r="D100" s="51"/>
      <c r="E100" s="19">
        <f>D100*2</f>
        <v>0</v>
      </c>
    </row>
    <row r="101" spans="1:5" x14ac:dyDescent="0.25">
      <c r="A101" s="166" t="s">
        <v>52</v>
      </c>
      <c r="B101" s="124"/>
      <c r="C101" s="18" t="s">
        <v>24</v>
      </c>
      <c r="D101" s="51"/>
      <c r="E101" s="19">
        <f>D101*52</f>
        <v>0</v>
      </c>
    </row>
    <row r="102" spans="1:5" ht="15.75" thickBot="1" x14ac:dyDescent="0.3">
      <c r="A102" s="167" t="s">
        <v>153</v>
      </c>
      <c r="B102" s="120"/>
      <c r="C102" s="14" t="s">
        <v>22</v>
      </c>
      <c r="D102" s="121"/>
      <c r="E102" s="178"/>
    </row>
    <row r="103" spans="1:5" ht="16.5" thickTop="1" thickBot="1" x14ac:dyDescent="0.3">
      <c r="A103" s="161" t="s">
        <v>18</v>
      </c>
      <c r="B103" s="162"/>
      <c r="C103" s="157">
        <f>SUM(E91:E101)</f>
        <v>0</v>
      </c>
      <c r="D103" s="158"/>
      <c r="E103" s="159"/>
    </row>
    <row r="104" spans="1:5" ht="16.5" thickTop="1" thickBot="1" x14ac:dyDescent="0.3">
      <c r="A104" s="3"/>
      <c r="B104" s="3"/>
      <c r="C104" s="3"/>
    </row>
    <row r="105" spans="1:5" ht="15.75" thickBot="1" x14ac:dyDescent="0.3">
      <c r="A105" s="188" t="s">
        <v>20</v>
      </c>
      <c r="B105" s="189"/>
      <c r="C105" s="50"/>
    </row>
    <row r="106" spans="1:5" x14ac:dyDescent="0.25">
      <c r="A106" s="3"/>
      <c r="B106" s="3"/>
      <c r="C106" s="3"/>
    </row>
    <row r="107" spans="1:5" x14ac:dyDescent="0.25">
      <c r="A107" s="3"/>
      <c r="B107" s="3"/>
      <c r="C107" s="3"/>
    </row>
    <row r="108" spans="1:5" x14ac:dyDescent="0.25">
      <c r="A108" s="3"/>
      <c r="B108" s="3"/>
      <c r="C108" s="3"/>
    </row>
    <row r="109" spans="1:5" x14ac:dyDescent="0.25">
      <c r="A109" s="3"/>
      <c r="B109" s="3"/>
      <c r="C109" s="3"/>
    </row>
    <row r="110" spans="1:5" x14ac:dyDescent="0.25">
      <c r="A110" s="3"/>
      <c r="B110" s="3"/>
      <c r="C110" s="3"/>
    </row>
    <row r="111" spans="1:5" x14ac:dyDescent="0.25">
      <c r="A111" s="3"/>
      <c r="B111" s="3"/>
      <c r="C111" s="3"/>
    </row>
    <row r="112" spans="1:5" x14ac:dyDescent="0.25">
      <c r="A112" s="3"/>
      <c r="B112" s="3"/>
      <c r="C112" s="3"/>
    </row>
    <row r="113" spans="1:5" x14ac:dyDescent="0.25">
      <c r="A113" s="3"/>
      <c r="B113" s="3"/>
      <c r="C113" s="3"/>
    </row>
    <row r="114" spans="1:5" x14ac:dyDescent="0.25">
      <c r="A114" s="3"/>
      <c r="B114" s="3"/>
      <c r="C114" s="3"/>
    </row>
    <row r="115" spans="1:5" x14ac:dyDescent="0.25">
      <c r="A115" s="3"/>
      <c r="B115" s="3"/>
      <c r="C115" s="3"/>
    </row>
    <row r="116" spans="1:5" ht="18" x14ac:dyDescent="0.25">
      <c r="A116" s="52" t="s">
        <v>62</v>
      </c>
      <c r="B116" s="52"/>
      <c r="C116" s="52"/>
      <c r="D116" s="125"/>
      <c r="E116" s="125"/>
    </row>
    <row r="117" spans="1:5" ht="15.75" thickBot="1" x14ac:dyDescent="0.3">
      <c r="E117" s="9"/>
    </row>
    <row r="118" spans="1:5" ht="15.75" customHeight="1" x14ac:dyDescent="0.25">
      <c r="A118" s="47" t="s">
        <v>0</v>
      </c>
      <c r="B118" s="126" t="s">
        <v>11</v>
      </c>
      <c r="C118" s="127"/>
      <c r="D118" s="127"/>
      <c r="E118" s="128"/>
    </row>
    <row r="119" spans="1:5" ht="15.75" thickBot="1" x14ac:dyDescent="0.3">
      <c r="A119" s="24" t="s">
        <v>2</v>
      </c>
      <c r="B119" s="129" t="s">
        <v>63</v>
      </c>
      <c r="C119" s="130"/>
      <c r="D119" s="130"/>
      <c r="E119" s="131"/>
    </row>
    <row r="120" spans="1:5" ht="32.25" customHeight="1" thickBot="1" x14ac:dyDescent="0.3">
      <c r="A120" s="132" t="s">
        <v>3</v>
      </c>
      <c r="B120" s="133"/>
      <c r="C120" s="48" t="s">
        <v>4</v>
      </c>
      <c r="D120" s="39" t="s">
        <v>60</v>
      </c>
      <c r="E120" s="42" t="s">
        <v>61</v>
      </c>
    </row>
    <row r="121" spans="1:5" ht="15.75" thickTop="1" x14ac:dyDescent="0.25">
      <c r="A121" s="136" t="s">
        <v>54</v>
      </c>
      <c r="B121" s="137"/>
      <c r="C121" s="10" t="s">
        <v>24</v>
      </c>
      <c r="D121" s="51"/>
      <c r="E121" s="28">
        <f>D121*52</f>
        <v>0</v>
      </c>
    </row>
    <row r="122" spans="1:5" x14ac:dyDescent="0.25">
      <c r="A122" s="123" t="s">
        <v>55</v>
      </c>
      <c r="B122" s="124"/>
      <c r="C122" s="11" t="s">
        <v>24</v>
      </c>
      <c r="D122" s="51"/>
      <c r="E122" s="28">
        <f>D122*52</f>
        <v>0</v>
      </c>
    </row>
    <row r="123" spans="1:5" x14ac:dyDescent="0.25">
      <c r="A123" s="117" t="s">
        <v>5</v>
      </c>
      <c r="B123" s="118"/>
      <c r="C123" s="11" t="s">
        <v>56</v>
      </c>
      <c r="D123" s="51"/>
      <c r="E123" s="25">
        <f>D123*24</f>
        <v>0</v>
      </c>
    </row>
    <row r="124" spans="1:5" x14ac:dyDescent="0.25">
      <c r="A124" s="117" t="s">
        <v>14</v>
      </c>
      <c r="B124" s="118"/>
      <c r="C124" s="11" t="s">
        <v>30</v>
      </c>
      <c r="D124" s="51"/>
      <c r="E124" s="25">
        <f>D124*4</f>
        <v>0</v>
      </c>
    </row>
    <row r="125" spans="1:5" x14ac:dyDescent="0.25">
      <c r="A125" s="117" t="s">
        <v>6</v>
      </c>
      <c r="B125" s="118"/>
      <c r="C125" s="11" t="s">
        <v>25</v>
      </c>
      <c r="D125" s="51"/>
      <c r="E125" s="25">
        <f>D125*12</f>
        <v>0</v>
      </c>
    </row>
    <row r="126" spans="1:5" x14ac:dyDescent="0.25">
      <c r="A126" s="117" t="s">
        <v>7</v>
      </c>
      <c r="B126" s="118"/>
      <c r="C126" s="11" t="s">
        <v>24</v>
      </c>
      <c r="D126" s="51"/>
      <c r="E126" s="25">
        <f>D126*52</f>
        <v>0</v>
      </c>
    </row>
    <row r="127" spans="1:5" x14ac:dyDescent="0.25">
      <c r="A127" s="117" t="s">
        <v>8</v>
      </c>
      <c r="B127" s="118"/>
      <c r="C127" s="11" t="s">
        <v>24</v>
      </c>
      <c r="D127" s="51"/>
      <c r="E127" s="32">
        <f>D127*52</f>
        <v>0</v>
      </c>
    </row>
    <row r="128" spans="1:5" x14ac:dyDescent="0.25">
      <c r="A128" s="117" t="s">
        <v>57</v>
      </c>
      <c r="B128" s="118"/>
      <c r="C128" s="11" t="s">
        <v>30</v>
      </c>
      <c r="D128" s="51"/>
      <c r="E128" s="32">
        <f>D128*4</f>
        <v>0</v>
      </c>
    </row>
    <row r="129" spans="1:5" x14ac:dyDescent="0.25">
      <c r="A129" s="117" t="s">
        <v>58</v>
      </c>
      <c r="B129" s="118"/>
      <c r="C129" s="11" t="s">
        <v>56</v>
      </c>
      <c r="D129" s="51"/>
      <c r="E129" s="32">
        <f>D129*24</f>
        <v>0</v>
      </c>
    </row>
    <row r="130" spans="1:5" x14ac:dyDescent="0.25">
      <c r="A130" s="117" t="s">
        <v>59</v>
      </c>
      <c r="B130" s="118"/>
      <c r="C130" s="11" t="s">
        <v>38</v>
      </c>
      <c r="D130" s="51"/>
      <c r="E130" s="32">
        <f>D130*2</f>
        <v>0</v>
      </c>
    </row>
    <row r="131" spans="1:5" ht="15.75" thickBot="1" x14ac:dyDescent="0.3">
      <c r="A131" s="119" t="s">
        <v>154</v>
      </c>
      <c r="B131" s="120"/>
      <c r="C131" s="14" t="s">
        <v>22</v>
      </c>
      <c r="D131" s="121"/>
      <c r="E131" s="122"/>
    </row>
    <row r="132" spans="1:5" ht="16.5" thickTop="1" thickBot="1" x14ac:dyDescent="0.3">
      <c r="A132" s="110" t="s">
        <v>18</v>
      </c>
      <c r="B132" s="111"/>
      <c r="C132" s="112">
        <f>SUM(E121:E130)</f>
        <v>0</v>
      </c>
      <c r="D132" s="113"/>
      <c r="E132" s="114"/>
    </row>
    <row r="133" spans="1:5" ht="15.75" thickBot="1" x14ac:dyDescent="0.3">
      <c r="A133" s="45"/>
      <c r="B133" s="45"/>
      <c r="C133" s="44"/>
      <c r="D133" s="44"/>
      <c r="E133" s="44"/>
    </row>
    <row r="134" spans="1:5" ht="15.75" thickBot="1" x14ac:dyDescent="0.3">
      <c r="A134" s="115" t="s">
        <v>53</v>
      </c>
      <c r="B134" s="160"/>
      <c r="C134" s="50"/>
      <c r="D134" s="49"/>
      <c r="E134" s="49"/>
    </row>
    <row r="135" spans="1:5" x14ac:dyDescent="0.25">
      <c r="A135" s="3"/>
      <c r="B135" s="3"/>
      <c r="C135" s="8"/>
      <c r="D135" s="8"/>
      <c r="E135" s="8"/>
    </row>
    <row r="136" spans="1:5" ht="13.5" customHeight="1" x14ac:dyDescent="0.25">
      <c r="A136" s="3"/>
      <c r="B136" s="3"/>
      <c r="C136" s="8"/>
      <c r="D136" s="8"/>
      <c r="E136" s="8"/>
    </row>
    <row r="137" spans="1:5" ht="13.5" customHeight="1" x14ac:dyDescent="0.25">
      <c r="A137" s="3"/>
      <c r="B137" s="3"/>
      <c r="C137" s="8"/>
      <c r="D137" s="8"/>
      <c r="E137" s="8"/>
    </row>
    <row r="138" spans="1:5" ht="13.5" customHeight="1" x14ac:dyDescent="0.25">
      <c r="A138" s="3"/>
      <c r="B138" s="3"/>
      <c r="C138" s="8"/>
      <c r="D138" s="8"/>
      <c r="E138" s="8"/>
    </row>
    <row r="139" spans="1:5" ht="13.5" customHeight="1" x14ac:dyDescent="0.25">
      <c r="A139" s="3"/>
      <c r="B139" s="3"/>
      <c r="C139" s="8"/>
      <c r="D139" s="8"/>
      <c r="E139" s="8"/>
    </row>
    <row r="140" spans="1:5" ht="13.5" customHeight="1" x14ac:dyDescent="0.25">
      <c r="A140" s="3"/>
      <c r="B140" s="3"/>
      <c r="C140" s="8"/>
      <c r="D140" s="8"/>
      <c r="E140" s="8"/>
    </row>
    <row r="141" spans="1:5" ht="13.5" customHeight="1" x14ac:dyDescent="0.25">
      <c r="A141" s="3"/>
      <c r="B141" s="3"/>
      <c r="C141" s="8"/>
      <c r="D141" s="8"/>
      <c r="E141" s="8"/>
    </row>
    <row r="142" spans="1:5" ht="13.5" customHeight="1" x14ac:dyDescent="0.25">
      <c r="A142" s="3"/>
      <c r="B142" s="3"/>
      <c r="C142" s="8"/>
      <c r="D142" s="8"/>
      <c r="E142" s="8"/>
    </row>
    <row r="143" spans="1:5" ht="13.5" customHeight="1" x14ac:dyDescent="0.25">
      <c r="A143" s="3"/>
      <c r="B143" s="3"/>
      <c r="C143" s="8"/>
      <c r="D143" s="8"/>
      <c r="E143" s="8"/>
    </row>
    <row r="144" spans="1:5" ht="13.5" customHeight="1" x14ac:dyDescent="0.25">
      <c r="A144" s="3"/>
      <c r="B144" s="3"/>
      <c r="C144" s="8"/>
      <c r="D144" s="8"/>
      <c r="E144" s="8"/>
    </row>
    <row r="145" spans="1:5" x14ac:dyDescent="0.25">
      <c r="A145" s="3"/>
      <c r="B145" s="3"/>
      <c r="C145" s="8"/>
      <c r="D145" s="8"/>
      <c r="E145" s="8"/>
    </row>
    <row r="146" spans="1:5" x14ac:dyDescent="0.25">
      <c r="A146" s="3"/>
      <c r="B146" s="3"/>
      <c r="C146" s="8"/>
      <c r="D146" s="8"/>
      <c r="E146" s="8"/>
    </row>
    <row r="147" spans="1:5" ht="18" x14ac:dyDescent="0.25">
      <c r="A147" s="52" t="s">
        <v>62</v>
      </c>
      <c r="B147" s="52"/>
      <c r="C147" s="52"/>
      <c r="D147" s="125"/>
      <c r="E147" s="125"/>
    </row>
    <row r="148" spans="1:5" ht="20.25" customHeight="1" thickBot="1" x14ac:dyDescent="0.3">
      <c r="E148" s="21"/>
    </row>
    <row r="149" spans="1:5" ht="15.75" customHeight="1" x14ac:dyDescent="0.25">
      <c r="A149" s="47" t="s">
        <v>0</v>
      </c>
      <c r="B149" s="126" t="s">
        <v>12</v>
      </c>
      <c r="C149" s="127"/>
      <c r="D149" s="127"/>
      <c r="E149" s="128"/>
    </row>
    <row r="150" spans="1:5" ht="15.75" thickBot="1" x14ac:dyDescent="0.3">
      <c r="A150" s="24" t="s">
        <v>2</v>
      </c>
      <c r="B150" s="129" t="s">
        <v>63</v>
      </c>
      <c r="C150" s="130"/>
      <c r="D150" s="130"/>
      <c r="E150" s="131"/>
    </row>
    <row r="151" spans="1:5" ht="32.25" customHeight="1" thickBot="1" x14ac:dyDescent="0.3">
      <c r="A151" s="132" t="s">
        <v>3</v>
      </c>
      <c r="B151" s="133"/>
      <c r="C151" s="48" t="s">
        <v>4</v>
      </c>
      <c r="D151" s="39" t="s">
        <v>60</v>
      </c>
      <c r="E151" s="42" t="s">
        <v>61</v>
      </c>
    </row>
    <row r="152" spans="1:5" ht="15.75" thickTop="1" x14ac:dyDescent="0.25">
      <c r="A152" s="136" t="s">
        <v>54</v>
      </c>
      <c r="B152" s="137"/>
      <c r="C152" s="10" t="s">
        <v>24</v>
      </c>
      <c r="D152" s="51"/>
      <c r="E152" s="28">
        <f>D152*52</f>
        <v>0</v>
      </c>
    </row>
    <row r="153" spans="1:5" x14ac:dyDescent="0.25">
      <c r="A153" s="123" t="s">
        <v>55</v>
      </c>
      <c r="B153" s="124"/>
      <c r="C153" s="11" t="s">
        <v>24</v>
      </c>
      <c r="D153" s="51"/>
      <c r="E153" s="28">
        <f>D153*52</f>
        <v>0</v>
      </c>
    </row>
    <row r="154" spans="1:5" x14ac:dyDescent="0.25">
      <c r="A154" s="117" t="s">
        <v>5</v>
      </c>
      <c r="B154" s="118"/>
      <c r="C154" s="11" t="s">
        <v>56</v>
      </c>
      <c r="D154" s="51"/>
      <c r="E154" s="25">
        <f>D154*24</f>
        <v>0</v>
      </c>
    </row>
    <row r="155" spans="1:5" x14ac:dyDescent="0.25">
      <c r="A155" s="117" t="s">
        <v>14</v>
      </c>
      <c r="B155" s="118"/>
      <c r="C155" s="11" t="s">
        <v>30</v>
      </c>
      <c r="D155" s="51"/>
      <c r="E155" s="25">
        <f>D155*4</f>
        <v>0</v>
      </c>
    </row>
    <row r="156" spans="1:5" x14ac:dyDescent="0.25">
      <c r="A156" s="117" t="s">
        <v>6</v>
      </c>
      <c r="B156" s="118"/>
      <c r="C156" s="11" t="s">
        <v>25</v>
      </c>
      <c r="D156" s="51"/>
      <c r="E156" s="25">
        <f>D156*12</f>
        <v>0</v>
      </c>
    </row>
    <row r="157" spans="1:5" x14ac:dyDescent="0.25">
      <c r="A157" s="117" t="s">
        <v>7</v>
      </c>
      <c r="B157" s="118"/>
      <c r="C157" s="11" t="s">
        <v>24</v>
      </c>
      <c r="D157" s="51"/>
      <c r="E157" s="25">
        <f>D157*52</f>
        <v>0</v>
      </c>
    </row>
    <row r="158" spans="1:5" x14ac:dyDescent="0.25">
      <c r="A158" s="117" t="s">
        <v>8</v>
      </c>
      <c r="B158" s="118"/>
      <c r="C158" s="11" t="s">
        <v>24</v>
      </c>
      <c r="D158" s="51"/>
      <c r="E158" s="32">
        <f>D158*52</f>
        <v>0</v>
      </c>
    </row>
    <row r="159" spans="1:5" x14ac:dyDescent="0.25">
      <c r="A159" s="117" t="s">
        <v>57</v>
      </c>
      <c r="B159" s="118"/>
      <c r="C159" s="11" t="s">
        <v>30</v>
      </c>
      <c r="D159" s="51"/>
      <c r="E159" s="32">
        <f>D159*4</f>
        <v>0</v>
      </c>
    </row>
    <row r="160" spans="1:5" x14ac:dyDescent="0.25">
      <c r="A160" s="117" t="s">
        <v>58</v>
      </c>
      <c r="B160" s="118"/>
      <c r="C160" s="11" t="s">
        <v>56</v>
      </c>
      <c r="D160" s="51"/>
      <c r="E160" s="32">
        <f>D160*24</f>
        <v>0</v>
      </c>
    </row>
    <row r="161" spans="1:5" x14ac:dyDescent="0.25">
      <c r="A161" s="117" t="s">
        <v>59</v>
      </c>
      <c r="B161" s="118"/>
      <c r="C161" s="11" t="s">
        <v>38</v>
      </c>
      <c r="D161" s="51"/>
      <c r="E161" s="32">
        <f>D161*2</f>
        <v>0</v>
      </c>
    </row>
    <row r="162" spans="1:5" ht="15.75" thickBot="1" x14ac:dyDescent="0.3">
      <c r="A162" s="119" t="s">
        <v>154</v>
      </c>
      <c r="B162" s="120"/>
      <c r="C162" s="14" t="s">
        <v>22</v>
      </c>
      <c r="D162" s="121"/>
      <c r="E162" s="122"/>
    </row>
    <row r="163" spans="1:5" ht="16.5" thickTop="1" thickBot="1" x14ac:dyDescent="0.3">
      <c r="A163" s="110" t="s">
        <v>18</v>
      </c>
      <c r="B163" s="111"/>
      <c r="C163" s="112">
        <f>SUM(E152:E161)</f>
        <v>0</v>
      </c>
      <c r="D163" s="113"/>
      <c r="E163" s="114"/>
    </row>
    <row r="164" spans="1:5" ht="15.75" thickBot="1" x14ac:dyDescent="0.3">
      <c r="A164" s="45"/>
      <c r="B164" s="45"/>
      <c r="C164" s="46"/>
      <c r="D164" s="44"/>
      <c r="E164" s="44"/>
    </row>
    <row r="165" spans="1:5" ht="15.75" customHeight="1" thickBot="1" x14ac:dyDescent="0.3">
      <c r="A165" s="115" t="s">
        <v>53</v>
      </c>
      <c r="B165" s="116"/>
      <c r="C165" s="50"/>
      <c r="D165" s="49"/>
      <c r="E165" s="49"/>
    </row>
    <row r="166" spans="1:5" x14ac:dyDescent="0.25">
      <c r="A166" s="3"/>
      <c r="B166" s="3"/>
      <c r="C166" s="8"/>
      <c r="D166" s="8"/>
      <c r="E166" s="8"/>
    </row>
    <row r="167" spans="1:5" x14ac:dyDescent="0.25">
      <c r="A167" s="3"/>
      <c r="B167" s="3"/>
      <c r="C167" s="8"/>
      <c r="D167" s="8"/>
      <c r="E167" s="8"/>
    </row>
    <row r="168" spans="1:5" x14ac:dyDescent="0.25">
      <c r="A168" s="3"/>
      <c r="B168" s="3"/>
      <c r="C168" s="8"/>
      <c r="D168" s="8"/>
      <c r="E168" s="8"/>
    </row>
    <row r="169" spans="1:5" x14ac:dyDescent="0.25">
      <c r="A169" s="3"/>
      <c r="B169" s="3"/>
      <c r="C169" s="8"/>
      <c r="D169" s="8"/>
      <c r="E169" s="8"/>
    </row>
    <row r="170" spans="1:5" x14ac:dyDescent="0.25">
      <c r="A170" s="3"/>
      <c r="B170" s="3"/>
      <c r="C170" s="8"/>
      <c r="D170" s="8"/>
      <c r="E170" s="8"/>
    </row>
    <row r="171" spans="1:5" x14ac:dyDescent="0.25">
      <c r="A171" s="3"/>
      <c r="B171" s="3"/>
      <c r="C171" s="8"/>
      <c r="D171" s="8"/>
      <c r="E171" s="8"/>
    </row>
    <row r="172" spans="1:5" x14ac:dyDescent="0.25">
      <c r="A172" s="3"/>
      <c r="B172" s="3"/>
      <c r="C172" s="8"/>
      <c r="D172" s="8"/>
      <c r="E172" s="8"/>
    </row>
    <row r="173" spans="1:5" x14ac:dyDescent="0.25">
      <c r="A173" s="3"/>
      <c r="B173" s="3"/>
      <c r="C173" s="8"/>
      <c r="D173" s="8"/>
      <c r="E173" s="8"/>
    </row>
    <row r="174" spans="1:5" x14ac:dyDescent="0.25">
      <c r="A174" s="3"/>
      <c r="B174" s="3"/>
      <c r="C174" s="8"/>
      <c r="D174" s="8"/>
      <c r="E174" s="8"/>
    </row>
    <row r="175" spans="1:5" x14ac:dyDescent="0.25">
      <c r="A175" s="3"/>
      <c r="B175" s="3"/>
      <c r="C175" s="8"/>
      <c r="D175" s="8"/>
      <c r="E175" s="8"/>
    </row>
    <row r="176" spans="1:5" x14ac:dyDescent="0.25">
      <c r="A176" s="3"/>
      <c r="B176" s="3"/>
      <c r="C176" s="8"/>
      <c r="D176" s="8"/>
      <c r="E176" s="8"/>
    </row>
    <row r="178" spans="1:5" ht="18" x14ac:dyDescent="0.25">
      <c r="A178" s="52" t="s">
        <v>62</v>
      </c>
      <c r="B178" s="52"/>
      <c r="C178" s="52"/>
      <c r="D178" s="125"/>
      <c r="E178" s="125"/>
    </row>
    <row r="179" spans="1:5" ht="15.75" thickBot="1" x14ac:dyDescent="0.3">
      <c r="E179" s="21"/>
    </row>
    <row r="180" spans="1:5" ht="15.75" customHeight="1" x14ac:dyDescent="0.25">
      <c r="A180" s="47" t="s">
        <v>0</v>
      </c>
      <c r="B180" s="126" t="s">
        <v>13</v>
      </c>
      <c r="C180" s="127"/>
      <c r="D180" s="127"/>
      <c r="E180" s="128"/>
    </row>
    <row r="181" spans="1:5" ht="15.75" thickBot="1" x14ac:dyDescent="0.3">
      <c r="A181" s="24" t="s">
        <v>2</v>
      </c>
      <c r="B181" s="129" t="s">
        <v>63</v>
      </c>
      <c r="C181" s="130"/>
      <c r="D181" s="130"/>
      <c r="E181" s="131"/>
    </row>
    <row r="182" spans="1:5" ht="33.75" customHeight="1" thickBot="1" x14ac:dyDescent="0.3">
      <c r="A182" s="132" t="s">
        <v>3</v>
      </c>
      <c r="B182" s="133"/>
      <c r="C182" s="48" t="s">
        <v>4</v>
      </c>
      <c r="D182" s="39" t="s">
        <v>60</v>
      </c>
      <c r="E182" s="42" t="s">
        <v>61</v>
      </c>
    </row>
    <row r="183" spans="1:5" ht="15.75" thickTop="1" x14ac:dyDescent="0.25">
      <c r="A183" s="136" t="s">
        <v>54</v>
      </c>
      <c r="B183" s="137"/>
      <c r="C183" s="10" t="s">
        <v>24</v>
      </c>
      <c r="D183" s="51"/>
      <c r="E183" s="28">
        <f>D183*52</f>
        <v>0</v>
      </c>
    </row>
    <row r="184" spans="1:5" x14ac:dyDescent="0.25">
      <c r="A184" s="123" t="s">
        <v>55</v>
      </c>
      <c r="B184" s="124"/>
      <c r="C184" s="11" t="s">
        <v>24</v>
      </c>
      <c r="D184" s="51"/>
      <c r="E184" s="25">
        <f>D184*52</f>
        <v>0</v>
      </c>
    </row>
    <row r="185" spans="1:5" x14ac:dyDescent="0.25">
      <c r="A185" s="117" t="s">
        <v>5</v>
      </c>
      <c r="B185" s="118"/>
      <c r="C185" s="11" t="s">
        <v>56</v>
      </c>
      <c r="D185" s="51"/>
      <c r="E185" s="25">
        <f>D185*24</f>
        <v>0</v>
      </c>
    </row>
    <row r="186" spans="1:5" x14ac:dyDescent="0.25">
      <c r="A186" s="117" t="s">
        <v>14</v>
      </c>
      <c r="B186" s="118"/>
      <c r="C186" s="11" t="s">
        <v>30</v>
      </c>
      <c r="D186" s="51"/>
      <c r="E186" s="25">
        <f>D186*4</f>
        <v>0</v>
      </c>
    </row>
    <row r="187" spans="1:5" x14ac:dyDescent="0.25">
      <c r="A187" s="117" t="s">
        <v>6</v>
      </c>
      <c r="B187" s="118"/>
      <c r="C187" s="11" t="s">
        <v>25</v>
      </c>
      <c r="D187" s="51"/>
      <c r="E187" s="25">
        <f>D187*12</f>
        <v>0</v>
      </c>
    </row>
    <row r="188" spans="1:5" x14ac:dyDescent="0.25">
      <c r="A188" s="117" t="s">
        <v>7</v>
      </c>
      <c r="B188" s="118"/>
      <c r="C188" s="11" t="s">
        <v>24</v>
      </c>
      <c r="D188" s="51"/>
      <c r="E188" s="25">
        <f>D188*52</f>
        <v>0</v>
      </c>
    </row>
    <row r="189" spans="1:5" x14ac:dyDescent="0.25">
      <c r="A189" s="117" t="s">
        <v>8</v>
      </c>
      <c r="B189" s="118"/>
      <c r="C189" s="11" t="s">
        <v>24</v>
      </c>
      <c r="D189" s="51"/>
      <c r="E189" s="32">
        <f>D189*52</f>
        <v>0</v>
      </c>
    </row>
    <row r="190" spans="1:5" x14ac:dyDescent="0.25">
      <c r="A190" s="117" t="s">
        <v>57</v>
      </c>
      <c r="B190" s="118"/>
      <c r="C190" s="11" t="s">
        <v>30</v>
      </c>
      <c r="D190" s="51"/>
      <c r="E190" s="32">
        <f>D190*4</f>
        <v>0</v>
      </c>
    </row>
    <row r="191" spans="1:5" x14ac:dyDescent="0.25">
      <c r="A191" s="117" t="s">
        <v>58</v>
      </c>
      <c r="B191" s="118"/>
      <c r="C191" s="11" t="s">
        <v>56</v>
      </c>
      <c r="D191" s="51"/>
      <c r="E191" s="32">
        <f>D191*24</f>
        <v>0</v>
      </c>
    </row>
    <row r="192" spans="1:5" x14ac:dyDescent="0.25">
      <c r="A192" s="117" t="s">
        <v>59</v>
      </c>
      <c r="B192" s="118"/>
      <c r="C192" s="11" t="s">
        <v>38</v>
      </c>
      <c r="D192" s="51"/>
      <c r="E192" s="32">
        <f>D192*2</f>
        <v>0</v>
      </c>
    </row>
    <row r="193" spans="1:5" ht="15.75" thickBot="1" x14ac:dyDescent="0.3">
      <c r="A193" s="119" t="s">
        <v>154</v>
      </c>
      <c r="B193" s="120"/>
      <c r="C193" s="14" t="s">
        <v>22</v>
      </c>
      <c r="D193" s="121"/>
      <c r="E193" s="122"/>
    </row>
    <row r="194" spans="1:5" ht="16.5" thickTop="1" thickBot="1" x14ac:dyDescent="0.3">
      <c r="A194" s="110" t="s">
        <v>18</v>
      </c>
      <c r="B194" s="111"/>
      <c r="C194" s="112">
        <f>SUM(E183:E192)</f>
        <v>0</v>
      </c>
      <c r="D194" s="113"/>
      <c r="E194" s="114"/>
    </row>
    <row r="195" spans="1:5" ht="15.75" thickBot="1" x14ac:dyDescent="0.3">
      <c r="A195" s="45"/>
      <c r="B195" s="45"/>
      <c r="C195" s="46"/>
      <c r="D195" s="44"/>
      <c r="E195" s="44"/>
    </row>
    <row r="196" spans="1:5" ht="15.75" customHeight="1" thickBot="1" x14ac:dyDescent="0.3">
      <c r="A196" s="115" t="s">
        <v>53</v>
      </c>
      <c r="B196" s="116"/>
      <c r="C196" s="50"/>
      <c r="D196" s="49"/>
      <c r="E196" s="49"/>
    </row>
    <row r="197" spans="1:5" x14ac:dyDescent="0.25">
      <c r="A197" s="3"/>
      <c r="B197" s="3"/>
      <c r="C197" s="8"/>
      <c r="D197" s="8"/>
      <c r="E197" s="8"/>
    </row>
    <row r="210" spans="1:5" ht="18" x14ac:dyDescent="0.25">
      <c r="A210" s="52" t="s">
        <v>62</v>
      </c>
      <c r="B210" s="52"/>
      <c r="C210" s="52"/>
      <c r="D210" s="125"/>
      <c r="E210" s="125"/>
    </row>
    <row r="211" spans="1:5" ht="15.75" thickBot="1" x14ac:dyDescent="0.3">
      <c r="E211" s="21"/>
    </row>
    <row r="212" spans="1:5" x14ac:dyDescent="0.25">
      <c r="A212" s="47" t="s">
        <v>0</v>
      </c>
      <c r="B212" s="126" t="s">
        <v>64</v>
      </c>
      <c r="C212" s="127"/>
      <c r="D212" s="127"/>
      <c r="E212" s="128"/>
    </row>
    <row r="213" spans="1:5" ht="15.75" thickBot="1" x14ac:dyDescent="0.3">
      <c r="A213" s="24" t="s">
        <v>2</v>
      </c>
      <c r="B213" s="129" t="s">
        <v>65</v>
      </c>
      <c r="C213" s="130"/>
      <c r="D213" s="130"/>
      <c r="E213" s="131"/>
    </row>
    <row r="214" spans="1:5" ht="27" thickBot="1" x14ac:dyDescent="0.3">
      <c r="A214" s="132" t="s">
        <v>3</v>
      </c>
      <c r="B214" s="133"/>
      <c r="C214" s="48" t="s">
        <v>4</v>
      </c>
      <c r="D214" s="39" t="s">
        <v>60</v>
      </c>
      <c r="E214" s="42" t="s">
        <v>61</v>
      </c>
    </row>
    <row r="215" spans="1:5" ht="15.75" thickTop="1" x14ac:dyDescent="0.25">
      <c r="A215" s="134" t="s">
        <v>66</v>
      </c>
      <c r="B215" s="135"/>
      <c r="C215" s="10" t="s">
        <v>24</v>
      </c>
      <c r="D215" s="51"/>
      <c r="E215" s="28">
        <f>D215*52</f>
        <v>0</v>
      </c>
    </row>
    <row r="216" spans="1:5" x14ac:dyDescent="0.25">
      <c r="A216" s="123" t="s">
        <v>67</v>
      </c>
      <c r="B216" s="124"/>
      <c r="C216" s="11" t="s">
        <v>24</v>
      </c>
      <c r="D216" s="51"/>
      <c r="E216" s="25">
        <f>D216*52</f>
        <v>0</v>
      </c>
    </row>
    <row r="217" spans="1:5" x14ac:dyDescent="0.25">
      <c r="A217" s="117" t="s">
        <v>68</v>
      </c>
      <c r="B217" s="118"/>
      <c r="C217" s="11" t="s">
        <v>24</v>
      </c>
      <c r="D217" s="51"/>
      <c r="E217" s="25">
        <f>D217*52</f>
        <v>0</v>
      </c>
    </row>
    <row r="218" spans="1:5" x14ac:dyDescent="0.25">
      <c r="A218" s="117" t="s">
        <v>69</v>
      </c>
      <c r="B218" s="118"/>
      <c r="C218" s="11" t="s">
        <v>56</v>
      </c>
      <c r="D218" s="51"/>
      <c r="E218" s="25">
        <f>D218*24</f>
        <v>0</v>
      </c>
    </row>
    <row r="219" spans="1:5" x14ac:dyDescent="0.25">
      <c r="A219" s="117" t="s">
        <v>70</v>
      </c>
      <c r="B219" s="118"/>
      <c r="C219" s="11" t="s">
        <v>38</v>
      </c>
      <c r="D219" s="51"/>
      <c r="E219" s="25">
        <f>D219*2</f>
        <v>0</v>
      </c>
    </row>
    <row r="220" spans="1:5" x14ac:dyDescent="0.25">
      <c r="A220" s="117" t="s">
        <v>71</v>
      </c>
      <c r="B220" s="118"/>
      <c r="C220" s="11" t="s">
        <v>28</v>
      </c>
      <c r="D220" s="51"/>
      <c r="E220" s="25">
        <f>D220*1</f>
        <v>0</v>
      </c>
    </row>
    <row r="221" spans="1:5" ht="29.25" customHeight="1" x14ac:dyDescent="0.25">
      <c r="A221" s="155" t="s">
        <v>72</v>
      </c>
      <c r="B221" s="156"/>
      <c r="C221" s="11" t="s">
        <v>73</v>
      </c>
      <c r="D221" s="51"/>
      <c r="E221" s="32">
        <f>D221*52</f>
        <v>0</v>
      </c>
    </row>
    <row r="222" spans="1:5" ht="15.75" thickBot="1" x14ac:dyDescent="0.3">
      <c r="A222" s="119" t="s">
        <v>74</v>
      </c>
      <c r="B222" s="120"/>
      <c r="C222" s="14" t="s">
        <v>22</v>
      </c>
      <c r="D222" s="121"/>
      <c r="E222" s="122"/>
    </row>
    <row r="223" spans="1:5" ht="16.5" thickTop="1" thickBot="1" x14ac:dyDescent="0.3">
      <c r="A223" s="110" t="s">
        <v>18</v>
      </c>
      <c r="B223" s="111"/>
      <c r="C223" s="112">
        <f>SUM(E215:E221)</f>
        <v>0</v>
      </c>
      <c r="D223" s="113"/>
      <c r="E223" s="114"/>
    </row>
    <row r="224" spans="1:5" ht="15.75" thickBot="1" x14ac:dyDescent="0.3">
      <c r="A224" s="45"/>
      <c r="B224" s="45"/>
      <c r="C224" s="57"/>
      <c r="D224" s="44"/>
      <c r="E224" s="44"/>
    </row>
    <row r="225" spans="1:5" ht="15.75" thickBot="1" x14ac:dyDescent="0.3">
      <c r="A225" s="115" t="s">
        <v>53</v>
      </c>
      <c r="B225" s="116"/>
      <c r="C225" s="50"/>
      <c r="D225" s="49"/>
      <c r="E225" s="49"/>
    </row>
    <row r="241" spans="1:5" ht="18" x14ac:dyDescent="0.25">
      <c r="A241" s="52" t="s">
        <v>62</v>
      </c>
      <c r="B241" s="52"/>
      <c r="C241" s="52"/>
      <c r="D241" s="125"/>
      <c r="E241" s="125"/>
    </row>
    <row r="242" spans="1:5" ht="15.75" thickBot="1" x14ac:dyDescent="0.3">
      <c r="E242" s="21"/>
    </row>
    <row r="243" spans="1:5" x14ac:dyDescent="0.25">
      <c r="A243" s="47" t="s">
        <v>0</v>
      </c>
      <c r="B243" s="126" t="s">
        <v>75</v>
      </c>
      <c r="C243" s="127"/>
      <c r="D243" s="127"/>
      <c r="E243" s="128"/>
    </row>
    <row r="244" spans="1:5" ht="15.75" thickBot="1" x14ac:dyDescent="0.3">
      <c r="A244" s="24" t="s">
        <v>2</v>
      </c>
      <c r="B244" s="129" t="s">
        <v>76</v>
      </c>
      <c r="C244" s="130"/>
      <c r="D244" s="130"/>
      <c r="E244" s="131"/>
    </row>
    <row r="245" spans="1:5" ht="27" thickBot="1" x14ac:dyDescent="0.3">
      <c r="A245" s="132" t="s">
        <v>3</v>
      </c>
      <c r="B245" s="133"/>
      <c r="C245" s="48" t="s">
        <v>4</v>
      </c>
      <c r="D245" s="39" t="s">
        <v>60</v>
      </c>
      <c r="E245" s="42" t="s">
        <v>61</v>
      </c>
    </row>
    <row r="246" spans="1:5" ht="15.75" thickTop="1" x14ac:dyDescent="0.25">
      <c r="A246" s="136" t="s">
        <v>77</v>
      </c>
      <c r="B246" s="137"/>
      <c r="C246" s="10" t="s">
        <v>24</v>
      </c>
      <c r="D246" s="51"/>
      <c r="E246" s="28">
        <f>D246*52</f>
        <v>0</v>
      </c>
    </row>
    <row r="247" spans="1:5" x14ac:dyDescent="0.25">
      <c r="A247" s="123" t="s">
        <v>78</v>
      </c>
      <c r="B247" s="124"/>
      <c r="C247" s="11" t="s">
        <v>24</v>
      </c>
      <c r="D247" s="51"/>
      <c r="E247" s="25">
        <f>D247*52</f>
        <v>0</v>
      </c>
    </row>
    <row r="248" spans="1:5" x14ac:dyDescent="0.25">
      <c r="A248" s="117" t="s">
        <v>5</v>
      </c>
      <c r="B248" s="118"/>
      <c r="C248" s="11" t="s">
        <v>24</v>
      </c>
      <c r="D248" s="51"/>
      <c r="E248" s="25">
        <f>D248*52</f>
        <v>0</v>
      </c>
    </row>
    <row r="249" spans="1:5" x14ac:dyDescent="0.25">
      <c r="A249" s="117" t="s">
        <v>7</v>
      </c>
      <c r="B249" s="118"/>
      <c r="C249" s="11" t="s">
        <v>30</v>
      </c>
      <c r="D249" s="51"/>
      <c r="E249" s="25">
        <f>D249*4</f>
        <v>0</v>
      </c>
    </row>
    <row r="250" spans="1:5" x14ac:dyDescent="0.25">
      <c r="A250" s="117" t="s">
        <v>79</v>
      </c>
      <c r="B250" s="118"/>
      <c r="C250" s="11" t="s">
        <v>38</v>
      </c>
      <c r="D250" s="51"/>
      <c r="E250" s="25">
        <f>D250*2</f>
        <v>0</v>
      </c>
    </row>
    <row r="251" spans="1:5" x14ac:dyDescent="0.25">
      <c r="A251" s="117" t="s">
        <v>80</v>
      </c>
      <c r="B251" s="118"/>
      <c r="C251" s="11" t="s">
        <v>25</v>
      </c>
      <c r="D251" s="51"/>
      <c r="E251" s="25">
        <f>D251*12</f>
        <v>0</v>
      </c>
    </row>
    <row r="252" spans="1:5" x14ac:dyDescent="0.25">
      <c r="A252" s="117" t="s">
        <v>81</v>
      </c>
      <c r="B252" s="118"/>
      <c r="C252" s="11" t="s">
        <v>33</v>
      </c>
      <c r="D252" s="51"/>
      <c r="E252" s="32">
        <f>D252*12</f>
        <v>0</v>
      </c>
    </row>
    <row r="253" spans="1:5" ht="37.5" customHeight="1" thickBot="1" x14ac:dyDescent="0.3">
      <c r="A253" s="153" t="s">
        <v>82</v>
      </c>
      <c r="B253" s="154"/>
      <c r="C253" s="58" t="s">
        <v>22</v>
      </c>
      <c r="D253" s="121"/>
      <c r="E253" s="122"/>
    </row>
    <row r="254" spans="1:5" ht="16.5" thickTop="1" thickBot="1" x14ac:dyDescent="0.3">
      <c r="A254" s="110" t="s">
        <v>18</v>
      </c>
      <c r="B254" s="111"/>
      <c r="C254" s="112">
        <f>SUM(E246:E252)</f>
        <v>0</v>
      </c>
      <c r="D254" s="113"/>
      <c r="E254" s="114"/>
    </row>
    <row r="255" spans="1:5" ht="15.75" thickBot="1" x14ac:dyDescent="0.3">
      <c r="A255" s="45"/>
      <c r="B255" s="45"/>
      <c r="C255" s="57"/>
      <c r="D255" s="44"/>
      <c r="E255" s="44"/>
    </row>
    <row r="256" spans="1:5" ht="15.75" thickBot="1" x14ac:dyDescent="0.3">
      <c r="A256" s="115" t="s">
        <v>53</v>
      </c>
      <c r="B256" s="116"/>
      <c r="C256" s="50"/>
      <c r="D256" s="49"/>
      <c r="E256" s="49"/>
    </row>
    <row r="270" spans="1:5" ht="18" x14ac:dyDescent="0.25">
      <c r="A270" s="52" t="s">
        <v>62</v>
      </c>
      <c r="B270" s="52"/>
      <c r="C270" s="52"/>
      <c r="D270" s="125"/>
      <c r="E270" s="125"/>
    </row>
    <row r="271" spans="1:5" ht="15.75" thickBot="1" x14ac:dyDescent="0.3">
      <c r="E271" s="21"/>
    </row>
    <row r="272" spans="1:5" x14ac:dyDescent="0.25">
      <c r="A272" s="47" t="s">
        <v>0</v>
      </c>
      <c r="B272" s="126" t="s">
        <v>83</v>
      </c>
      <c r="C272" s="127"/>
      <c r="D272" s="127"/>
      <c r="E272" s="128"/>
    </row>
    <row r="273" spans="1:5" ht="15.75" thickBot="1" x14ac:dyDescent="0.3">
      <c r="A273" s="24" t="s">
        <v>2</v>
      </c>
      <c r="B273" s="129" t="s">
        <v>84</v>
      </c>
      <c r="C273" s="130"/>
      <c r="D273" s="130"/>
      <c r="E273" s="131"/>
    </row>
    <row r="274" spans="1:5" ht="27" thickBot="1" x14ac:dyDescent="0.3">
      <c r="A274" s="132" t="s">
        <v>3</v>
      </c>
      <c r="B274" s="133"/>
      <c r="C274" s="48" t="s">
        <v>4</v>
      </c>
      <c r="D274" s="39" t="s">
        <v>60</v>
      </c>
      <c r="E274" s="42" t="s">
        <v>61</v>
      </c>
    </row>
    <row r="275" spans="1:5" ht="16.5" thickTop="1" thickBot="1" x14ac:dyDescent="0.3">
      <c r="A275" s="149" t="s">
        <v>85</v>
      </c>
      <c r="B275" s="150"/>
      <c r="C275" s="59" t="s">
        <v>24</v>
      </c>
      <c r="D275" s="51"/>
      <c r="E275" s="60">
        <f>D275*52</f>
        <v>0</v>
      </c>
    </row>
    <row r="276" spans="1:5" ht="15.75" thickTop="1" x14ac:dyDescent="0.25">
      <c r="A276" s="149" t="s">
        <v>86</v>
      </c>
      <c r="B276" s="150"/>
      <c r="C276" s="61" t="s">
        <v>25</v>
      </c>
      <c r="D276" s="51"/>
      <c r="E276" s="62">
        <f>D276*12</f>
        <v>0</v>
      </c>
    </row>
    <row r="277" spans="1:5" x14ac:dyDescent="0.25">
      <c r="A277" s="151" t="s">
        <v>87</v>
      </c>
      <c r="B277" s="152"/>
      <c r="C277" s="61" t="s">
        <v>28</v>
      </c>
      <c r="D277" s="51"/>
      <c r="E277" s="62">
        <f>D277*1</f>
        <v>0</v>
      </c>
    </row>
    <row r="278" spans="1:5" x14ac:dyDescent="0.25">
      <c r="A278" s="136" t="s">
        <v>88</v>
      </c>
      <c r="B278" s="137"/>
      <c r="C278" s="10" t="s">
        <v>24</v>
      </c>
      <c r="D278" s="51"/>
      <c r="E278" s="28">
        <f>D278*52</f>
        <v>0</v>
      </c>
    </row>
    <row r="279" spans="1:5" x14ac:dyDescent="0.25">
      <c r="A279" s="123" t="s">
        <v>89</v>
      </c>
      <c r="B279" s="124"/>
      <c r="C279" s="11" t="s">
        <v>24</v>
      </c>
      <c r="D279" s="51"/>
      <c r="E279" s="25">
        <f>D279*52</f>
        <v>0</v>
      </c>
    </row>
    <row r="280" spans="1:5" x14ac:dyDescent="0.25">
      <c r="A280" s="117" t="s">
        <v>90</v>
      </c>
      <c r="B280" s="118"/>
      <c r="C280" s="11" t="s">
        <v>24</v>
      </c>
      <c r="D280" s="51"/>
      <c r="E280" s="25">
        <f>D280*52</f>
        <v>0</v>
      </c>
    </row>
    <row r="281" spans="1:5" x14ac:dyDescent="0.25">
      <c r="A281" s="123" t="s">
        <v>91</v>
      </c>
      <c r="B281" s="124"/>
      <c r="C281" s="11" t="s">
        <v>56</v>
      </c>
      <c r="D281" s="51"/>
      <c r="E281" s="25">
        <f>D281*24</f>
        <v>0</v>
      </c>
    </row>
    <row r="282" spans="1:5" x14ac:dyDescent="0.25">
      <c r="A282" s="123" t="s">
        <v>92</v>
      </c>
      <c r="B282" s="124"/>
      <c r="C282" s="11" t="s">
        <v>25</v>
      </c>
      <c r="D282" s="51"/>
      <c r="E282" s="25">
        <f>D282*12</f>
        <v>0</v>
      </c>
    </row>
    <row r="283" spans="1:5" x14ac:dyDescent="0.25">
      <c r="A283" s="123" t="s">
        <v>93</v>
      </c>
      <c r="B283" s="124"/>
      <c r="C283" s="11" t="s">
        <v>30</v>
      </c>
      <c r="D283" s="51"/>
      <c r="E283" s="25">
        <f>D283*4</f>
        <v>0</v>
      </c>
    </row>
    <row r="284" spans="1:5" x14ac:dyDescent="0.25">
      <c r="A284" s="117" t="s">
        <v>94</v>
      </c>
      <c r="B284" s="118"/>
      <c r="C284" s="11" t="s">
        <v>25</v>
      </c>
      <c r="D284" s="51"/>
      <c r="E284" s="25">
        <f>D284*12</f>
        <v>0</v>
      </c>
    </row>
    <row r="285" spans="1:5" x14ac:dyDescent="0.25">
      <c r="A285" s="123" t="s">
        <v>95</v>
      </c>
      <c r="B285" s="124"/>
      <c r="C285" s="11" t="s">
        <v>25</v>
      </c>
      <c r="D285" s="51"/>
      <c r="E285" s="25">
        <f>D285*12</f>
        <v>0</v>
      </c>
    </row>
    <row r="286" spans="1:5" x14ac:dyDescent="0.25">
      <c r="A286" s="117" t="s">
        <v>96</v>
      </c>
      <c r="B286" s="118"/>
      <c r="C286" s="11" t="s">
        <v>28</v>
      </c>
      <c r="D286" s="51"/>
      <c r="E286" s="25">
        <f>D286*1</f>
        <v>0</v>
      </c>
    </row>
    <row r="287" spans="1:5" x14ac:dyDescent="0.25">
      <c r="A287" s="117" t="s">
        <v>97</v>
      </c>
      <c r="B287" s="118"/>
      <c r="C287" s="11" t="s">
        <v>38</v>
      </c>
      <c r="D287" s="51"/>
      <c r="E287" s="25">
        <f>D287*2</f>
        <v>0</v>
      </c>
    </row>
    <row r="288" spans="1:5" x14ac:dyDescent="0.25">
      <c r="A288" s="123" t="s">
        <v>98</v>
      </c>
      <c r="B288" s="124"/>
      <c r="C288" s="11" t="s">
        <v>38</v>
      </c>
      <c r="D288" s="51"/>
      <c r="E288" s="25">
        <f>D288*2</f>
        <v>0</v>
      </c>
    </row>
    <row r="289" spans="1:5" x14ac:dyDescent="0.25">
      <c r="A289" s="123" t="s">
        <v>99</v>
      </c>
      <c r="B289" s="124"/>
      <c r="C289" s="11" t="s">
        <v>28</v>
      </c>
      <c r="D289" s="51"/>
      <c r="E289" s="25">
        <f>D289*1</f>
        <v>0</v>
      </c>
    </row>
    <row r="290" spans="1:5" x14ac:dyDescent="0.25">
      <c r="A290" s="117" t="s">
        <v>100</v>
      </c>
      <c r="B290" s="118"/>
      <c r="C290" s="11" t="s">
        <v>30</v>
      </c>
      <c r="D290" s="51"/>
      <c r="E290" s="32">
        <f>D290*4</f>
        <v>0</v>
      </c>
    </row>
    <row r="291" spans="1:5" ht="30" customHeight="1" thickBot="1" x14ac:dyDescent="0.3">
      <c r="A291" s="140" t="s">
        <v>101</v>
      </c>
      <c r="B291" s="141"/>
      <c r="C291" s="18" t="s">
        <v>33</v>
      </c>
      <c r="D291" s="51"/>
      <c r="E291" s="32">
        <f>D291*12</f>
        <v>0</v>
      </c>
    </row>
    <row r="292" spans="1:5" ht="16.5" thickTop="1" thickBot="1" x14ac:dyDescent="0.3">
      <c r="A292" s="145" t="s">
        <v>18</v>
      </c>
      <c r="B292" s="146"/>
      <c r="C292" s="146"/>
      <c r="D292" s="147"/>
      <c r="E292" s="63">
        <f>SUM(E275:E291)</f>
        <v>0</v>
      </c>
    </row>
    <row r="293" spans="1:5" ht="18" customHeight="1" x14ac:dyDescent="0.25">
      <c r="A293" s="64"/>
      <c r="B293" s="64"/>
      <c r="C293" s="64"/>
      <c r="D293" s="64"/>
      <c r="E293" s="65"/>
    </row>
    <row r="294" spans="1:5" ht="33.75" customHeight="1" thickBot="1" x14ac:dyDescent="0.3">
      <c r="A294" s="153" t="s">
        <v>155</v>
      </c>
      <c r="B294" s="154"/>
      <c r="C294" s="58" t="s">
        <v>22</v>
      </c>
      <c r="D294" s="66"/>
      <c r="E294" s="67"/>
    </row>
    <row r="295" spans="1:5" ht="21.75" customHeight="1" thickTop="1" thickBot="1" x14ac:dyDescent="0.3">
      <c r="A295" s="115" t="s">
        <v>53</v>
      </c>
      <c r="B295" s="116"/>
      <c r="C295" s="50"/>
      <c r="D295" s="49"/>
      <c r="E295" s="49"/>
    </row>
    <row r="296" spans="1:5" x14ac:dyDescent="0.25">
      <c r="A296" s="3"/>
      <c r="B296" s="3"/>
      <c r="C296" s="8"/>
      <c r="D296" s="8"/>
      <c r="E296" s="8"/>
    </row>
    <row r="299" spans="1:5" ht="18" x14ac:dyDescent="0.25">
      <c r="A299" s="52" t="s">
        <v>62</v>
      </c>
      <c r="B299" s="52"/>
      <c r="C299" s="52"/>
      <c r="D299" s="125"/>
      <c r="E299" s="125"/>
    </row>
    <row r="300" spans="1:5" ht="15.75" thickBot="1" x14ac:dyDescent="0.3">
      <c r="E300" s="21"/>
    </row>
    <row r="301" spans="1:5" x14ac:dyDescent="0.25">
      <c r="A301" s="47" t="s">
        <v>0</v>
      </c>
      <c r="B301" s="126" t="s">
        <v>102</v>
      </c>
      <c r="C301" s="127"/>
      <c r="D301" s="127"/>
      <c r="E301" s="128"/>
    </row>
    <row r="302" spans="1:5" ht="15.75" thickBot="1" x14ac:dyDescent="0.3">
      <c r="A302" s="24" t="s">
        <v>2</v>
      </c>
      <c r="B302" s="129" t="s">
        <v>103</v>
      </c>
      <c r="C302" s="130"/>
      <c r="D302" s="130"/>
      <c r="E302" s="131"/>
    </row>
    <row r="303" spans="1:5" ht="27" thickBot="1" x14ac:dyDescent="0.3">
      <c r="A303" s="132" t="s">
        <v>3</v>
      </c>
      <c r="B303" s="133"/>
      <c r="C303" s="48" t="s">
        <v>4</v>
      </c>
      <c r="D303" s="39" t="s">
        <v>60</v>
      </c>
      <c r="E303" s="42" t="s">
        <v>61</v>
      </c>
    </row>
    <row r="304" spans="1:5" ht="15.75" thickTop="1" x14ac:dyDescent="0.25">
      <c r="A304" s="149" t="s">
        <v>104</v>
      </c>
      <c r="B304" s="150"/>
      <c r="C304" s="59" t="s">
        <v>24</v>
      </c>
      <c r="D304" s="51"/>
      <c r="E304" s="60">
        <f>D304*52</f>
        <v>0</v>
      </c>
    </row>
    <row r="305" spans="1:5" x14ac:dyDescent="0.25">
      <c r="A305" s="151" t="s">
        <v>105</v>
      </c>
      <c r="B305" s="152"/>
      <c r="C305" s="61" t="s">
        <v>24</v>
      </c>
      <c r="D305" s="51"/>
      <c r="E305" s="62">
        <f>D305*52</f>
        <v>0</v>
      </c>
    </row>
    <row r="306" spans="1:5" x14ac:dyDescent="0.25">
      <c r="A306" s="136" t="s">
        <v>106</v>
      </c>
      <c r="B306" s="137"/>
      <c r="C306" s="10" t="s">
        <v>24</v>
      </c>
      <c r="D306" s="51"/>
      <c r="E306" s="28">
        <f>D306*52</f>
        <v>0</v>
      </c>
    </row>
    <row r="307" spans="1:5" x14ac:dyDescent="0.25">
      <c r="A307" s="123" t="s">
        <v>107</v>
      </c>
      <c r="B307" s="124"/>
      <c r="C307" s="11" t="s">
        <v>28</v>
      </c>
      <c r="D307" s="51"/>
      <c r="E307" s="25">
        <f>D307*1</f>
        <v>0</v>
      </c>
    </row>
    <row r="308" spans="1:5" ht="15.75" thickBot="1" x14ac:dyDescent="0.3">
      <c r="A308" s="117" t="s">
        <v>108</v>
      </c>
      <c r="B308" s="118"/>
      <c r="C308" s="11" t="s">
        <v>30</v>
      </c>
      <c r="D308" s="51"/>
      <c r="E308" s="25">
        <f>D308*4</f>
        <v>0</v>
      </c>
    </row>
    <row r="309" spans="1:5" ht="16.5" thickTop="1" thickBot="1" x14ac:dyDescent="0.3">
      <c r="A309" s="145" t="s">
        <v>18</v>
      </c>
      <c r="B309" s="146"/>
      <c r="C309" s="146"/>
      <c r="D309" s="147"/>
      <c r="E309" s="63">
        <f>SUM(E304:E308)</f>
        <v>0</v>
      </c>
    </row>
    <row r="310" spans="1:5" x14ac:dyDescent="0.25">
      <c r="A310" s="64"/>
      <c r="B310" s="64"/>
      <c r="C310" s="64"/>
      <c r="D310" s="64"/>
      <c r="E310" s="65"/>
    </row>
    <row r="311" spans="1:5" ht="15.75" thickBot="1" x14ac:dyDescent="0.3">
      <c r="A311" s="153" t="s">
        <v>109</v>
      </c>
      <c r="B311" s="154"/>
      <c r="C311" s="58" t="s">
        <v>22</v>
      </c>
      <c r="D311" s="66"/>
      <c r="E311" s="67"/>
    </row>
    <row r="312" spans="1:5" ht="16.5" thickTop="1" thickBot="1" x14ac:dyDescent="0.3">
      <c r="A312" s="115" t="s">
        <v>53</v>
      </c>
      <c r="B312" s="116"/>
      <c r="C312" s="50"/>
      <c r="D312" s="49"/>
      <c r="E312" s="49"/>
    </row>
    <row r="313" spans="1:5" x14ac:dyDescent="0.25">
      <c r="A313" s="3"/>
      <c r="B313" s="3"/>
      <c r="C313" s="8"/>
      <c r="D313" s="8"/>
      <c r="E313" s="8"/>
    </row>
    <row r="328" spans="1:5" ht="18" x14ac:dyDescent="0.25">
      <c r="A328" s="52" t="s">
        <v>62</v>
      </c>
      <c r="B328" s="52"/>
      <c r="C328" s="52"/>
      <c r="D328" s="125"/>
      <c r="E328" s="125"/>
    </row>
    <row r="329" spans="1:5" ht="15.75" thickBot="1" x14ac:dyDescent="0.3">
      <c r="E329" s="21"/>
    </row>
    <row r="330" spans="1:5" x14ac:dyDescent="0.25">
      <c r="A330" s="47" t="s">
        <v>0</v>
      </c>
      <c r="B330" s="126" t="s">
        <v>110</v>
      </c>
      <c r="C330" s="127"/>
      <c r="D330" s="127"/>
      <c r="E330" s="128"/>
    </row>
    <row r="331" spans="1:5" ht="15.75" thickBot="1" x14ac:dyDescent="0.3">
      <c r="A331" s="24" t="s">
        <v>2</v>
      </c>
      <c r="B331" s="129" t="s">
        <v>111</v>
      </c>
      <c r="C331" s="130"/>
      <c r="D331" s="130"/>
      <c r="E331" s="131"/>
    </row>
    <row r="332" spans="1:5" ht="27" thickBot="1" x14ac:dyDescent="0.3">
      <c r="A332" s="132" t="s">
        <v>3</v>
      </c>
      <c r="B332" s="133"/>
      <c r="C332" s="48" t="s">
        <v>4</v>
      </c>
      <c r="D332" s="39" t="s">
        <v>60</v>
      </c>
      <c r="E332" s="42" t="s">
        <v>61</v>
      </c>
    </row>
    <row r="333" spans="1:5" ht="15.75" thickTop="1" x14ac:dyDescent="0.25">
      <c r="A333" s="149" t="s">
        <v>112</v>
      </c>
      <c r="B333" s="150"/>
      <c r="C333" s="59" t="s">
        <v>24</v>
      </c>
      <c r="D333" s="51"/>
      <c r="E333" s="60">
        <f>D333*52</f>
        <v>0</v>
      </c>
    </row>
    <row r="334" spans="1:5" x14ac:dyDescent="0.25">
      <c r="A334" s="151" t="s">
        <v>113</v>
      </c>
      <c r="B334" s="152"/>
      <c r="C334" s="61" t="s">
        <v>25</v>
      </c>
      <c r="D334" s="51"/>
      <c r="E334" s="62">
        <f>D334*12</f>
        <v>0</v>
      </c>
    </row>
    <row r="335" spans="1:5" x14ac:dyDescent="0.25">
      <c r="A335" s="68" t="s">
        <v>114</v>
      </c>
      <c r="B335" s="69"/>
      <c r="C335" s="10" t="s">
        <v>24</v>
      </c>
      <c r="D335" s="51"/>
      <c r="E335" s="28">
        <f>D335*52</f>
        <v>0</v>
      </c>
    </row>
    <row r="336" spans="1:5" x14ac:dyDescent="0.25">
      <c r="A336" s="68" t="s">
        <v>115</v>
      </c>
      <c r="B336" s="69"/>
      <c r="C336" s="11" t="s">
        <v>24</v>
      </c>
      <c r="D336" s="51"/>
      <c r="E336" s="25">
        <f>D336*52</f>
        <v>0</v>
      </c>
    </row>
    <row r="337" spans="1:5" x14ac:dyDescent="0.25">
      <c r="A337" s="136" t="s">
        <v>116</v>
      </c>
      <c r="B337" s="137"/>
      <c r="C337" s="11" t="s">
        <v>28</v>
      </c>
      <c r="D337" s="51"/>
      <c r="E337" s="25">
        <f>D337*1</f>
        <v>0</v>
      </c>
    </row>
    <row r="338" spans="1:5" x14ac:dyDescent="0.25">
      <c r="A338" s="123" t="s">
        <v>117</v>
      </c>
      <c r="B338" s="124"/>
      <c r="C338" s="11" t="s">
        <v>24</v>
      </c>
      <c r="D338" s="51"/>
      <c r="E338" s="25">
        <f>D338*52</f>
        <v>0</v>
      </c>
    </row>
    <row r="339" spans="1:5" x14ac:dyDescent="0.25">
      <c r="A339" s="117" t="s">
        <v>118</v>
      </c>
      <c r="B339" s="118"/>
      <c r="C339" s="11" t="s">
        <v>25</v>
      </c>
      <c r="D339" s="51"/>
      <c r="E339" s="25">
        <f>D339*12</f>
        <v>0</v>
      </c>
    </row>
    <row r="340" spans="1:5" x14ac:dyDescent="0.25">
      <c r="A340" s="140" t="s">
        <v>119</v>
      </c>
      <c r="B340" s="141"/>
      <c r="C340" s="11" t="s">
        <v>24</v>
      </c>
      <c r="D340" s="51"/>
      <c r="E340" s="25">
        <f>D340*52</f>
        <v>0</v>
      </c>
    </row>
    <row r="341" spans="1:5" x14ac:dyDescent="0.25">
      <c r="A341" s="140" t="s">
        <v>120</v>
      </c>
      <c r="B341" s="141"/>
      <c r="C341" s="11" t="s">
        <v>25</v>
      </c>
      <c r="D341" s="51"/>
      <c r="E341" s="25">
        <f>D341*12</f>
        <v>0</v>
      </c>
    </row>
    <row r="342" spans="1:5" x14ac:dyDescent="0.25">
      <c r="A342" s="123" t="s">
        <v>121</v>
      </c>
      <c r="B342" s="124"/>
      <c r="C342" s="11" t="s">
        <v>38</v>
      </c>
      <c r="D342" s="51"/>
      <c r="E342" s="25">
        <f>D342*2</f>
        <v>0</v>
      </c>
    </row>
    <row r="343" spans="1:5" x14ac:dyDescent="0.25">
      <c r="A343" s="140" t="s">
        <v>122</v>
      </c>
      <c r="B343" s="141"/>
      <c r="C343" s="11" t="s">
        <v>25</v>
      </c>
      <c r="D343" s="51"/>
      <c r="E343" s="25">
        <f>D343*12</f>
        <v>0</v>
      </c>
    </row>
    <row r="344" spans="1:5" x14ac:dyDescent="0.25">
      <c r="A344" s="140" t="s">
        <v>123</v>
      </c>
      <c r="B344" s="141"/>
      <c r="C344" s="11" t="s">
        <v>24</v>
      </c>
      <c r="D344" s="51"/>
      <c r="E344" s="25">
        <f>D344*52</f>
        <v>0</v>
      </c>
    </row>
    <row r="345" spans="1:5" x14ac:dyDescent="0.25">
      <c r="A345" s="123" t="s">
        <v>124</v>
      </c>
      <c r="B345" s="124"/>
      <c r="C345" s="11" t="s">
        <v>25</v>
      </c>
      <c r="D345" s="51"/>
      <c r="E345" s="25">
        <f>D345*12</f>
        <v>0</v>
      </c>
    </row>
    <row r="346" spans="1:5" ht="18" customHeight="1" thickBot="1" x14ac:dyDescent="0.3">
      <c r="A346" s="123" t="s">
        <v>125</v>
      </c>
      <c r="B346" s="124"/>
      <c r="C346" s="11" t="s">
        <v>38</v>
      </c>
      <c r="D346" s="51"/>
      <c r="E346" s="25">
        <f>D346*2</f>
        <v>0</v>
      </c>
    </row>
    <row r="347" spans="1:5" ht="16.5" thickTop="1" thickBot="1" x14ac:dyDescent="0.3">
      <c r="A347" s="145" t="s">
        <v>18</v>
      </c>
      <c r="B347" s="146"/>
      <c r="C347" s="146"/>
      <c r="D347" s="147"/>
      <c r="E347" s="63">
        <f>SUM(E333:E346)</f>
        <v>0</v>
      </c>
    </row>
    <row r="359" spans="1:5" ht="18" x14ac:dyDescent="0.25">
      <c r="A359" s="52" t="s">
        <v>62</v>
      </c>
      <c r="B359" s="52"/>
      <c r="C359" s="52"/>
      <c r="D359" s="148"/>
      <c r="E359" s="148"/>
    </row>
    <row r="360" spans="1:5" ht="15.75" thickBot="1" x14ac:dyDescent="0.3">
      <c r="E360" s="21"/>
    </row>
    <row r="361" spans="1:5" x14ac:dyDescent="0.25">
      <c r="A361" s="47" t="s">
        <v>0</v>
      </c>
      <c r="B361" s="126" t="s">
        <v>126</v>
      </c>
      <c r="C361" s="127"/>
      <c r="D361" s="127"/>
      <c r="E361" s="128"/>
    </row>
    <row r="362" spans="1:5" ht="15.75" thickBot="1" x14ac:dyDescent="0.3">
      <c r="A362" s="24" t="s">
        <v>2</v>
      </c>
      <c r="B362" s="129" t="s">
        <v>127</v>
      </c>
      <c r="C362" s="130"/>
      <c r="D362" s="130"/>
      <c r="E362" s="131"/>
    </row>
    <row r="363" spans="1:5" ht="27" thickBot="1" x14ac:dyDescent="0.3">
      <c r="A363" s="132" t="s">
        <v>3</v>
      </c>
      <c r="B363" s="133"/>
      <c r="C363" s="48" t="s">
        <v>4</v>
      </c>
      <c r="D363" s="39" t="s">
        <v>60</v>
      </c>
      <c r="E363" s="42" t="s">
        <v>61</v>
      </c>
    </row>
    <row r="364" spans="1:5" ht="15.75" thickTop="1" x14ac:dyDescent="0.25">
      <c r="A364" s="136" t="s">
        <v>128</v>
      </c>
      <c r="B364" s="137"/>
      <c r="C364" s="10" t="s">
        <v>129</v>
      </c>
      <c r="D364" s="51"/>
      <c r="E364" s="28">
        <f>D364*52</f>
        <v>0</v>
      </c>
    </row>
    <row r="365" spans="1:5" x14ac:dyDescent="0.25">
      <c r="A365" s="140" t="s">
        <v>130</v>
      </c>
      <c r="B365" s="141"/>
      <c r="C365" s="11" t="s">
        <v>24</v>
      </c>
      <c r="D365" s="51"/>
      <c r="E365" s="25">
        <f>D365*52</f>
        <v>0</v>
      </c>
    </row>
    <row r="366" spans="1:5" x14ac:dyDescent="0.25">
      <c r="A366" s="140" t="s">
        <v>70</v>
      </c>
      <c r="B366" s="141"/>
      <c r="C366" s="11" t="s">
        <v>30</v>
      </c>
      <c r="D366" s="51"/>
      <c r="E366" s="25">
        <f>D366*4</f>
        <v>0</v>
      </c>
    </row>
    <row r="367" spans="1:5" ht="15.75" thickBot="1" x14ac:dyDescent="0.3">
      <c r="A367" s="119" t="s">
        <v>131</v>
      </c>
      <c r="B367" s="120"/>
      <c r="C367" s="14" t="s">
        <v>22</v>
      </c>
      <c r="D367" s="121"/>
      <c r="E367" s="122"/>
    </row>
    <row r="368" spans="1:5" ht="16.5" thickTop="1" thickBot="1" x14ac:dyDescent="0.3">
      <c r="A368" s="110" t="s">
        <v>18</v>
      </c>
      <c r="B368" s="111"/>
      <c r="C368" s="142">
        <f>SUM(E364:E366)</f>
        <v>0</v>
      </c>
      <c r="D368" s="143"/>
      <c r="E368" s="144"/>
    </row>
    <row r="369" spans="1:5" ht="15.75" thickBot="1" x14ac:dyDescent="0.3">
      <c r="A369" s="3"/>
      <c r="B369" s="3"/>
      <c r="C369" s="8"/>
      <c r="D369" s="8"/>
      <c r="E369" s="8"/>
    </row>
    <row r="370" spans="1:5" ht="15.75" thickBot="1" x14ac:dyDescent="0.3">
      <c r="A370" s="115" t="s">
        <v>53</v>
      </c>
      <c r="B370" s="116"/>
      <c r="C370" s="50"/>
    </row>
    <row r="374" spans="1:5" ht="18" x14ac:dyDescent="0.25">
      <c r="A374" s="70" t="s">
        <v>62</v>
      </c>
      <c r="B374" s="70"/>
      <c r="C374" s="70"/>
      <c r="D374" s="138"/>
      <c r="E374" s="138"/>
    </row>
    <row r="375" spans="1:5" ht="15.75" thickBot="1" x14ac:dyDescent="0.3">
      <c r="E375" s="71"/>
    </row>
    <row r="376" spans="1:5" x14ac:dyDescent="0.25">
      <c r="A376" s="47" t="s">
        <v>0</v>
      </c>
      <c r="B376" s="126" t="s">
        <v>132</v>
      </c>
      <c r="C376" s="127"/>
      <c r="D376" s="127"/>
      <c r="E376" s="128"/>
    </row>
    <row r="377" spans="1:5" ht="15.75" thickBot="1" x14ac:dyDescent="0.3">
      <c r="A377" s="72" t="s">
        <v>2</v>
      </c>
      <c r="B377" s="129" t="s">
        <v>133</v>
      </c>
      <c r="C377" s="139"/>
      <c r="D377" s="139"/>
      <c r="E377" s="131"/>
    </row>
    <row r="378" spans="1:5" ht="27" thickBot="1" x14ac:dyDescent="0.3">
      <c r="A378" s="132" t="s">
        <v>3</v>
      </c>
      <c r="B378" s="133"/>
      <c r="C378" s="48" t="s">
        <v>4</v>
      </c>
      <c r="D378" s="39" t="s">
        <v>60</v>
      </c>
      <c r="E378" s="42" t="s">
        <v>61</v>
      </c>
    </row>
    <row r="379" spans="1:5" ht="15.75" thickTop="1" x14ac:dyDescent="0.25">
      <c r="A379" s="136" t="s">
        <v>134</v>
      </c>
      <c r="B379" s="137"/>
      <c r="C379" s="10" t="s">
        <v>30</v>
      </c>
      <c r="D379" s="73"/>
      <c r="E379" s="74">
        <f>D379*4</f>
        <v>0</v>
      </c>
    </row>
    <row r="380" spans="1:5" x14ac:dyDescent="0.25">
      <c r="A380" s="140" t="s">
        <v>135</v>
      </c>
      <c r="B380" s="141"/>
      <c r="C380" s="11" t="s">
        <v>24</v>
      </c>
      <c r="D380" s="73"/>
      <c r="E380" s="32">
        <f>D380*52</f>
        <v>0</v>
      </c>
    </row>
    <row r="381" spans="1:5" x14ac:dyDescent="0.25">
      <c r="A381" s="140" t="s">
        <v>136</v>
      </c>
      <c r="B381" s="141"/>
      <c r="C381" s="11" t="s">
        <v>38</v>
      </c>
      <c r="D381" s="73"/>
      <c r="E381" s="32">
        <f>D381*2</f>
        <v>0</v>
      </c>
    </row>
    <row r="382" spans="1:5" x14ac:dyDescent="0.25">
      <c r="A382" s="117" t="s">
        <v>137</v>
      </c>
      <c r="B382" s="118"/>
      <c r="C382" s="11" t="s">
        <v>28</v>
      </c>
      <c r="D382" s="73"/>
      <c r="E382" s="32">
        <f>D382*1</f>
        <v>0</v>
      </c>
    </row>
    <row r="383" spans="1:5" x14ac:dyDescent="0.25">
      <c r="A383" s="117" t="s">
        <v>6</v>
      </c>
      <c r="B383" s="118"/>
      <c r="C383" s="11" t="s">
        <v>38</v>
      </c>
      <c r="D383" s="73"/>
      <c r="E383" s="32">
        <f>D383*2</f>
        <v>0</v>
      </c>
    </row>
    <row r="384" spans="1:5" ht="15.75" thickBot="1" x14ac:dyDescent="0.3">
      <c r="A384" s="119" t="s">
        <v>9</v>
      </c>
      <c r="B384" s="120"/>
      <c r="C384" s="14" t="s">
        <v>39</v>
      </c>
      <c r="D384" s="121"/>
      <c r="E384" s="122"/>
    </row>
    <row r="385" spans="1:5" ht="16.5" thickTop="1" thickBot="1" x14ac:dyDescent="0.3">
      <c r="A385" s="110" t="s">
        <v>18</v>
      </c>
      <c r="B385" s="111"/>
      <c r="C385" s="112">
        <f>SUM(E379:E383)</f>
        <v>0</v>
      </c>
      <c r="D385" s="113"/>
      <c r="E385" s="114"/>
    </row>
    <row r="386" spans="1:5" x14ac:dyDescent="0.25">
      <c r="A386" s="3"/>
      <c r="B386" s="3"/>
      <c r="C386" s="8"/>
      <c r="D386" s="8"/>
      <c r="E386" s="8"/>
    </row>
    <row r="390" spans="1:5" ht="18" x14ac:dyDescent="0.25">
      <c r="A390" s="52" t="s">
        <v>62</v>
      </c>
      <c r="B390" s="52"/>
      <c r="C390" s="52"/>
      <c r="D390" s="125"/>
      <c r="E390" s="125"/>
    </row>
    <row r="391" spans="1:5" ht="15.75" thickBot="1" x14ac:dyDescent="0.3">
      <c r="E391" s="21"/>
    </row>
    <row r="392" spans="1:5" x14ac:dyDescent="0.25">
      <c r="A392" s="47" t="s">
        <v>0</v>
      </c>
      <c r="B392" s="126" t="s">
        <v>138</v>
      </c>
      <c r="C392" s="127"/>
      <c r="D392" s="127"/>
      <c r="E392" s="128"/>
    </row>
    <row r="393" spans="1:5" ht="15.75" thickBot="1" x14ac:dyDescent="0.3">
      <c r="A393" s="24" t="s">
        <v>2</v>
      </c>
      <c r="B393" s="129" t="s">
        <v>139</v>
      </c>
      <c r="C393" s="130"/>
      <c r="D393" s="130"/>
      <c r="E393" s="131"/>
    </row>
    <row r="394" spans="1:5" ht="27" thickBot="1" x14ac:dyDescent="0.3">
      <c r="A394" s="132" t="s">
        <v>3</v>
      </c>
      <c r="B394" s="133"/>
      <c r="C394" s="48" t="s">
        <v>4</v>
      </c>
      <c r="D394" s="39" t="s">
        <v>60</v>
      </c>
      <c r="E394" s="42" t="s">
        <v>61</v>
      </c>
    </row>
    <row r="395" spans="1:5" ht="15.75" thickTop="1" x14ac:dyDescent="0.25">
      <c r="A395" s="136" t="s">
        <v>77</v>
      </c>
      <c r="B395" s="137"/>
      <c r="C395" s="10" t="s">
        <v>24</v>
      </c>
      <c r="D395" s="51"/>
      <c r="E395" s="60">
        <f>D395*52</f>
        <v>0</v>
      </c>
    </row>
    <row r="396" spans="1:5" x14ac:dyDescent="0.25">
      <c r="A396" s="123" t="s">
        <v>78</v>
      </c>
      <c r="B396" s="124"/>
      <c r="C396" s="11" t="s">
        <v>24</v>
      </c>
      <c r="D396" s="51"/>
      <c r="E396" s="62">
        <f>D396*52</f>
        <v>0</v>
      </c>
    </row>
    <row r="397" spans="1:5" x14ac:dyDescent="0.25">
      <c r="A397" s="117" t="s">
        <v>147</v>
      </c>
      <c r="B397" s="118"/>
      <c r="C397" s="11" t="s">
        <v>24</v>
      </c>
      <c r="D397" s="51"/>
      <c r="E397" s="28">
        <f>D397*52</f>
        <v>0</v>
      </c>
    </row>
    <row r="398" spans="1:5" x14ac:dyDescent="0.25">
      <c r="A398" s="117" t="s">
        <v>140</v>
      </c>
      <c r="B398" s="118"/>
      <c r="C398" s="11" t="s">
        <v>56</v>
      </c>
      <c r="D398" s="51"/>
      <c r="E398" s="25">
        <f>D398*24</f>
        <v>0</v>
      </c>
    </row>
    <row r="399" spans="1:5" x14ac:dyDescent="0.25">
      <c r="A399" s="117" t="s">
        <v>79</v>
      </c>
      <c r="B399" s="118"/>
      <c r="C399" s="11" t="s">
        <v>141</v>
      </c>
      <c r="D399" s="51"/>
      <c r="E399" s="25">
        <f>D399*3</f>
        <v>0</v>
      </c>
    </row>
    <row r="400" spans="1:5" x14ac:dyDescent="0.25">
      <c r="A400" s="117" t="s">
        <v>148</v>
      </c>
      <c r="B400" s="118"/>
      <c r="C400" s="11" t="s">
        <v>38</v>
      </c>
      <c r="D400" s="51"/>
      <c r="E400" s="25">
        <f>D400*2</f>
        <v>0</v>
      </c>
    </row>
    <row r="401" spans="1:5" x14ac:dyDescent="0.25">
      <c r="A401" s="123" t="s">
        <v>149</v>
      </c>
      <c r="B401" s="124"/>
      <c r="C401" s="18" t="s">
        <v>24</v>
      </c>
      <c r="D401" s="78"/>
      <c r="E401" s="25">
        <f>D401*52</f>
        <v>0</v>
      </c>
    </row>
    <row r="402" spans="1:5" ht="15.75" thickBot="1" x14ac:dyDescent="0.3">
      <c r="A402" s="119" t="s">
        <v>150</v>
      </c>
      <c r="B402" s="120"/>
      <c r="C402" s="58" t="s">
        <v>22</v>
      </c>
      <c r="D402" s="121"/>
      <c r="E402" s="122"/>
    </row>
    <row r="403" spans="1:5" ht="16.5" thickTop="1" thickBot="1" x14ac:dyDescent="0.3">
      <c r="A403" s="110" t="s">
        <v>18</v>
      </c>
      <c r="B403" s="111"/>
      <c r="C403" s="112">
        <f>SUM(E395:E401)</f>
        <v>0</v>
      </c>
      <c r="D403" s="113"/>
      <c r="E403" s="114"/>
    </row>
    <row r="404" spans="1:5" ht="15.75" thickBot="1" x14ac:dyDescent="0.3">
      <c r="A404" s="45"/>
      <c r="B404" s="45"/>
      <c r="C404" s="57"/>
      <c r="D404" s="44"/>
      <c r="E404" s="44"/>
    </row>
    <row r="405" spans="1:5" ht="15.75" thickBot="1" x14ac:dyDescent="0.3">
      <c r="A405" s="115" t="s">
        <v>53</v>
      </c>
      <c r="B405" s="116"/>
      <c r="C405" s="50"/>
      <c r="D405" s="49"/>
      <c r="E405" s="49"/>
    </row>
    <row r="406" spans="1:5" x14ac:dyDescent="0.25">
      <c r="A406" s="76"/>
      <c r="B406" s="76"/>
      <c r="C406" s="77"/>
      <c r="D406" s="49"/>
      <c r="E406" s="49"/>
    </row>
    <row r="407" spans="1:5" x14ac:dyDescent="0.25">
      <c r="A407" s="76"/>
      <c r="B407" s="76"/>
      <c r="C407" s="77"/>
      <c r="D407" s="49"/>
      <c r="E407" s="49"/>
    </row>
    <row r="408" spans="1:5" x14ac:dyDescent="0.25">
      <c r="A408" s="76"/>
      <c r="B408" s="76"/>
      <c r="C408" s="77"/>
      <c r="D408" s="49"/>
      <c r="E408" s="49"/>
    </row>
    <row r="409" spans="1:5" x14ac:dyDescent="0.25">
      <c r="A409" s="76"/>
      <c r="B409" s="76"/>
      <c r="C409" s="77"/>
      <c r="D409" s="49"/>
      <c r="E409" s="49"/>
    </row>
    <row r="410" spans="1:5" x14ac:dyDescent="0.25">
      <c r="A410" s="76"/>
      <c r="B410" s="76"/>
      <c r="C410" s="77"/>
      <c r="D410" s="49"/>
      <c r="E410" s="49"/>
    </row>
    <row r="420" spans="1:5" ht="18" x14ac:dyDescent="0.25">
      <c r="A420" s="52" t="s">
        <v>62</v>
      </c>
      <c r="B420" s="52"/>
      <c r="C420" s="52"/>
      <c r="D420" s="125"/>
      <c r="E420" s="125"/>
    </row>
    <row r="421" spans="1:5" ht="15.75" thickBot="1" x14ac:dyDescent="0.3">
      <c r="E421" s="21"/>
    </row>
    <row r="422" spans="1:5" x14ac:dyDescent="0.25">
      <c r="A422" s="47" t="s">
        <v>0</v>
      </c>
      <c r="B422" s="126" t="s">
        <v>145</v>
      </c>
      <c r="C422" s="127"/>
      <c r="D422" s="127"/>
      <c r="E422" s="128"/>
    </row>
    <row r="423" spans="1:5" ht="15.75" thickBot="1" x14ac:dyDescent="0.3">
      <c r="A423" s="24" t="s">
        <v>2</v>
      </c>
      <c r="B423" s="129" t="s">
        <v>142</v>
      </c>
      <c r="C423" s="130"/>
      <c r="D423" s="130"/>
      <c r="E423" s="131"/>
    </row>
    <row r="424" spans="1:5" ht="27" thickBot="1" x14ac:dyDescent="0.3">
      <c r="A424" s="132" t="s">
        <v>3</v>
      </c>
      <c r="B424" s="133"/>
      <c r="C424" s="48" t="s">
        <v>4</v>
      </c>
      <c r="D424" s="39" t="s">
        <v>60</v>
      </c>
      <c r="E424" s="42" t="s">
        <v>61</v>
      </c>
    </row>
    <row r="425" spans="1:5" ht="32.25" customHeight="1" thickTop="1" x14ac:dyDescent="0.25">
      <c r="A425" s="134" t="s">
        <v>143</v>
      </c>
      <c r="B425" s="135"/>
      <c r="C425" s="10" t="s">
        <v>56</v>
      </c>
      <c r="D425" s="51"/>
      <c r="E425" s="28">
        <f>D425*24</f>
        <v>0</v>
      </c>
    </row>
    <row r="426" spans="1:5" x14ac:dyDescent="0.25">
      <c r="A426" s="117" t="s">
        <v>144</v>
      </c>
      <c r="B426" s="118"/>
      <c r="C426" s="11" t="s">
        <v>25</v>
      </c>
      <c r="D426" s="51"/>
      <c r="E426" s="25">
        <f>D426*12</f>
        <v>0</v>
      </c>
    </row>
    <row r="427" spans="1:5" x14ac:dyDescent="0.25">
      <c r="A427" s="117" t="s">
        <v>7</v>
      </c>
      <c r="B427" s="118"/>
      <c r="C427" s="11" t="s">
        <v>38</v>
      </c>
      <c r="D427" s="51"/>
      <c r="E427" s="25">
        <f>D427*2</f>
        <v>0</v>
      </c>
    </row>
    <row r="428" spans="1:5" x14ac:dyDescent="0.25">
      <c r="A428" s="117" t="s">
        <v>146</v>
      </c>
      <c r="B428" s="118"/>
      <c r="C428" s="11" t="s">
        <v>38</v>
      </c>
      <c r="D428" s="51"/>
      <c r="E428" s="25">
        <f>D428*2</f>
        <v>0</v>
      </c>
    </row>
    <row r="429" spans="1:5" ht="23.25" customHeight="1" thickBot="1" x14ac:dyDescent="0.3">
      <c r="A429" s="119" t="s">
        <v>156</v>
      </c>
      <c r="B429" s="120"/>
      <c r="C429" s="58" t="s">
        <v>22</v>
      </c>
      <c r="D429" s="121"/>
      <c r="E429" s="122"/>
    </row>
    <row r="430" spans="1:5" ht="25.5" customHeight="1" thickTop="1" thickBot="1" x14ac:dyDescent="0.3">
      <c r="A430" s="110" t="s">
        <v>18</v>
      </c>
      <c r="B430" s="111"/>
      <c r="C430" s="112">
        <f>SUM(E425:E428)</f>
        <v>0</v>
      </c>
      <c r="D430" s="113"/>
      <c r="E430" s="114"/>
    </row>
    <row r="431" spans="1:5" ht="15.75" thickBot="1" x14ac:dyDescent="0.3">
      <c r="A431" s="45"/>
      <c r="B431" s="45"/>
      <c r="C431" s="57"/>
      <c r="D431" s="44"/>
      <c r="E431" s="44"/>
    </row>
    <row r="432" spans="1:5" ht="15.75" thickBot="1" x14ac:dyDescent="0.3">
      <c r="A432" s="115" t="s">
        <v>53</v>
      </c>
      <c r="B432" s="116"/>
      <c r="C432" s="50"/>
      <c r="D432" s="49"/>
      <c r="E432" s="49"/>
    </row>
    <row r="435" spans="1:3" ht="15.75" thickBot="1" x14ac:dyDescent="0.3"/>
    <row r="436" spans="1:3" ht="22.5" thickTop="1" thickBot="1" x14ac:dyDescent="0.3">
      <c r="A436" s="239" t="s">
        <v>184</v>
      </c>
      <c r="B436" s="240"/>
      <c r="C436" s="104">
        <f>C13+C26+C44+C70+C83+C103+C132+C163+C194+C223+C254+E292+E309+E347+C368+C385+C403+C430</f>
        <v>0</v>
      </c>
    </row>
    <row r="437" spans="1:3" ht="15.75" thickTop="1" x14ac:dyDescent="0.25"/>
    <row r="450" spans="1:6" ht="15.75" thickBot="1" x14ac:dyDescent="0.3"/>
    <row r="451" spans="1:6" ht="24.75" thickTop="1" thickBot="1" x14ac:dyDescent="0.4">
      <c r="A451" s="241" t="s">
        <v>174</v>
      </c>
      <c r="B451" s="242"/>
      <c r="C451" s="242"/>
      <c r="D451" s="242"/>
      <c r="E451" s="243"/>
    </row>
    <row r="452" spans="1:6" ht="16.5" thickTop="1" thickBot="1" x14ac:dyDescent="0.3"/>
    <row r="453" spans="1:6" ht="18.75" thickTop="1" x14ac:dyDescent="0.25">
      <c r="A453" s="2" t="s">
        <v>0</v>
      </c>
      <c r="B453" s="211" t="s">
        <v>157</v>
      </c>
      <c r="C453" s="212"/>
      <c r="D453" s="212"/>
      <c r="E453" s="213"/>
    </row>
    <row r="454" spans="1:6" ht="18.75" thickBot="1" x14ac:dyDescent="0.3">
      <c r="A454" s="79"/>
      <c r="B454" s="214" t="s">
        <v>158</v>
      </c>
      <c r="C454" s="215"/>
      <c r="D454" s="215"/>
      <c r="E454" s="216"/>
    </row>
    <row r="455" spans="1:6" ht="27.75" thickTop="1" thickBot="1" x14ac:dyDescent="0.3">
      <c r="A455" s="217" t="s">
        <v>3</v>
      </c>
      <c r="B455" s="218"/>
      <c r="C455" s="91" t="s">
        <v>4</v>
      </c>
      <c r="D455" s="92" t="s">
        <v>60</v>
      </c>
      <c r="E455" s="93" t="s">
        <v>61</v>
      </c>
    </row>
    <row r="456" spans="1:6" ht="33" customHeight="1" x14ac:dyDescent="0.25">
      <c r="A456" s="219" t="s">
        <v>163</v>
      </c>
      <c r="B456" s="220"/>
      <c r="C456" s="86" t="s">
        <v>24</v>
      </c>
      <c r="D456" s="51"/>
      <c r="E456" s="17">
        <f>D456*52</f>
        <v>0</v>
      </c>
    </row>
    <row r="457" spans="1:6" x14ac:dyDescent="0.25">
      <c r="A457" s="84" t="s">
        <v>161</v>
      </c>
      <c r="B457" s="85"/>
      <c r="C457" s="86" t="s">
        <v>25</v>
      </c>
      <c r="D457" s="51"/>
      <c r="E457" s="15">
        <f>D457*12</f>
        <v>0</v>
      </c>
    </row>
    <row r="458" spans="1:6" x14ac:dyDescent="0.25">
      <c r="A458" s="221" t="s">
        <v>162</v>
      </c>
      <c r="B458" s="222"/>
      <c r="C458" s="87" t="s">
        <v>28</v>
      </c>
      <c r="D458" s="51"/>
      <c r="E458" s="15">
        <f>D458*1</f>
        <v>0</v>
      </c>
    </row>
    <row r="459" spans="1:6" x14ac:dyDescent="0.25">
      <c r="A459" s="221" t="s">
        <v>164</v>
      </c>
      <c r="B459" s="222"/>
      <c r="C459" s="83" t="s">
        <v>24</v>
      </c>
      <c r="D459" s="51"/>
      <c r="E459" s="15">
        <f>D459*52</f>
        <v>0</v>
      </c>
    </row>
    <row r="460" spans="1:6" ht="15.75" thickBot="1" x14ac:dyDescent="0.3">
      <c r="A460" s="223" t="s">
        <v>185</v>
      </c>
      <c r="B460" s="224"/>
      <c r="C460" s="88" t="s">
        <v>25</v>
      </c>
      <c r="D460" s="89"/>
      <c r="E460" s="90">
        <f>D460*12</f>
        <v>0</v>
      </c>
    </row>
    <row r="461" spans="1:6" ht="22.5" customHeight="1" thickTop="1" thickBot="1" x14ac:dyDescent="0.3">
      <c r="A461" s="110" t="s">
        <v>186</v>
      </c>
      <c r="B461" s="111"/>
      <c r="C461" s="112">
        <f>E456+E457+E458+E459+E460</f>
        <v>0</v>
      </c>
      <c r="D461" s="113"/>
      <c r="E461" s="114"/>
    </row>
    <row r="462" spans="1:6" x14ac:dyDescent="0.25">
      <c r="A462" s="5"/>
      <c r="B462" s="5"/>
      <c r="C462" s="105"/>
      <c r="D462" s="105"/>
      <c r="E462" s="105"/>
      <c r="F462" s="97"/>
    </row>
    <row r="463" spans="1:6" x14ac:dyDescent="0.25">
      <c r="A463" s="5"/>
      <c r="B463" s="5"/>
      <c r="C463" s="105"/>
      <c r="D463" s="105"/>
      <c r="E463" s="105"/>
      <c r="F463" s="97"/>
    </row>
    <row r="464" spans="1:6" x14ac:dyDescent="0.25">
      <c r="A464" s="5"/>
      <c r="B464" s="5"/>
      <c r="C464" s="105"/>
      <c r="D464" s="105"/>
      <c r="E464" s="105"/>
      <c r="F464" s="97"/>
    </row>
    <row r="465" spans="1:6" x14ac:dyDescent="0.25">
      <c r="A465" s="5"/>
      <c r="B465" s="5"/>
      <c r="C465" s="105"/>
      <c r="D465" s="105"/>
      <c r="E465" s="105"/>
      <c r="F465" s="97"/>
    </row>
    <row r="466" spans="1:6" x14ac:dyDescent="0.25">
      <c r="A466" s="5"/>
      <c r="B466" s="5"/>
      <c r="C466" s="105"/>
      <c r="D466" s="105"/>
      <c r="E466" s="105"/>
      <c r="F466" s="97"/>
    </row>
    <row r="467" spans="1:6" x14ac:dyDescent="0.25">
      <c r="A467" s="5"/>
      <c r="B467" s="5"/>
      <c r="C467" s="105"/>
      <c r="D467" s="105"/>
      <c r="E467" s="105"/>
      <c r="F467" s="97"/>
    </row>
    <row r="468" spans="1:6" x14ac:dyDescent="0.25">
      <c r="A468" s="5"/>
      <c r="B468" s="5"/>
      <c r="C468" s="105"/>
      <c r="D468" s="105"/>
      <c r="E468" s="105"/>
      <c r="F468" s="97"/>
    </row>
    <row r="469" spans="1:6" x14ac:dyDescent="0.25">
      <c r="A469" s="5"/>
      <c r="B469" s="5"/>
      <c r="C469" s="105"/>
      <c r="D469" s="105"/>
      <c r="E469" s="105"/>
      <c r="F469" s="97"/>
    </row>
    <row r="470" spans="1:6" x14ac:dyDescent="0.25">
      <c r="A470" s="5"/>
      <c r="B470" s="5"/>
      <c r="C470" s="105"/>
      <c r="D470" s="105"/>
      <c r="E470" s="105"/>
      <c r="F470" s="97"/>
    </row>
    <row r="471" spans="1:6" x14ac:dyDescent="0.25">
      <c r="A471" s="5"/>
      <c r="B471" s="5"/>
      <c r="C471" s="105"/>
      <c r="D471" s="105"/>
      <c r="E471" s="105"/>
      <c r="F471" s="97"/>
    </row>
    <row r="472" spans="1:6" x14ac:dyDescent="0.25">
      <c r="A472" s="5"/>
      <c r="B472" s="5"/>
      <c r="C472" s="105"/>
      <c r="D472" s="105"/>
      <c r="E472" s="105"/>
      <c r="F472" s="97"/>
    </row>
    <row r="473" spans="1:6" x14ac:dyDescent="0.25">
      <c r="A473" s="5"/>
      <c r="B473" s="5"/>
      <c r="C473" s="105"/>
      <c r="D473" s="105"/>
      <c r="E473" s="105"/>
      <c r="F473" s="97"/>
    </row>
    <row r="474" spans="1:6" x14ac:dyDescent="0.25">
      <c r="A474" s="5"/>
      <c r="B474" s="5"/>
      <c r="C474" s="105"/>
      <c r="D474" s="105"/>
      <c r="E474" s="105"/>
      <c r="F474" s="97"/>
    </row>
    <row r="475" spans="1:6" x14ac:dyDescent="0.25">
      <c r="A475" s="5"/>
      <c r="B475" s="5"/>
      <c r="C475" s="105"/>
      <c r="D475" s="105"/>
      <c r="E475" s="105"/>
      <c r="F475" s="97"/>
    </row>
    <row r="476" spans="1:6" x14ac:dyDescent="0.25">
      <c r="A476" s="5"/>
      <c r="B476" s="5"/>
      <c r="C476" s="105"/>
      <c r="D476" s="105"/>
      <c r="E476" s="105"/>
      <c r="F476" s="97"/>
    </row>
    <row r="477" spans="1:6" x14ac:dyDescent="0.25">
      <c r="A477" s="5"/>
      <c r="B477" s="5"/>
      <c r="C477" s="105"/>
      <c r="D477" s="105"/>
      <c r="E477" s="105"/>
      <c r="F477" s="97"/>
    </row>
    <row r="478" spans="1:6" ht="15.75" thickBot="1" x14ac:dyDescent="0.3">
      <c r="A478" s="5"/>
      <c r="B478" s="5"/>
      <c r="C478" s="105"/>
      <c r="D478" s="105"/>
      <c r="E478" s="105"/>
      <c r="F478" s="97"/>
    </row>
    <row r="479" spans="1:6" ht="24.75" thickTop="1" thickBot="1" x14ac:dyDescent="0.4">
      <c r="A479" s="241" t="s">
        <v>174</v>
      </c>
      <c r="B479" s="242"/>
      <c r="C479" s="242"/>
      <c r="D479" s="242"/>
      <c r="E479" s="243"/>
      <c r="F479" s="97"/>
    </row>
    <row r="480" spans="1:6" ht="16.5" thickTop="1" thickBot="1" x14ac:dyDescent="0.3">
      <c r="A480" s="97"/>
      <c r="B480" s="97"/>
      <c r="C480" s="97"/>
      <c r="D480" s="97"/>
      <c r="E480" s="97"/>
      <c r="F480" s="97"/>
    </row>
    <row r="481" spans="1:5" ht="18.75" thickTop="1" x14ac:dyDescent="0.25">
      <c r="A481" s="2" t="s">
        <v>0</v>
      </c>
      <c r="B481" s="211" t="s">
        <v>165</v>
      </c>
      <c r="C481" s="212"/>
      <c r="D481" s="212"/>
      <c r="E481" s="213"/>
    </row>
    <row r="482" spans="1:5" ht="18.75" thickBot="1" x14ac:dyDescent="0.3">
      <c r="A482" s="79"/>
      <c r="B482" s="214" t="s">
        <v>166</v>
      </c>
      <c r="C482" s="215"/>
      <c r="D482" s="215"/>
      <c r="E482" s="216"/>
    </row>
    <row r="483" spans="1:5" ht="36" customHeight="1" thickTop="1" thickBot="1" x14ac:dyDescent="0.3">
      <c r="A483" s="248" t="s">
        <v>3</v>
      </c>
      <c r="B483" s="249"/>
      <c r="C483" s="80" t="s">
        <v>4</v>
      </c>
      <c r="D483" s="92" t="s">
        <v>60</v>
      </c>
      <c r="E483" s="93" t="s">
        <v>61</v>
      </c>
    </row>
    <row r="484" spans="1:5" ht="15.75" thickTop="1" x14ac:dyDescent="0.25">
      <c r="A484" s="227" t="s">
        <v>167</v>
      </c>
      <c r="B484" s="228"/>
      <c r="C484" s="107" t="s">
        <v>30</v>
      </c>
      <c r="D484" s="51"/>
      <c r="E484" s="17">
        <f>D484*4</f>
        <v>0</v>
      </c>
    </row>
    <row r="485" spans="1:5" x14ac:dyDescent="0.25">
      <c r="A485" s="84" t="s">
        <v>168</v>
      </c>
      <c r="B485" s="85"/>
      <c r="C485" s="107" t="s">
        <v>38</v>
      </c>
      <c r="D485" s="100"/>
      <c r="E485" s="15">
        <f>D485*2</f>
        <v>0</v>
      </c>
    </row>
    <row r="486" spans="1:5" x14ac:dyDescent="0.25">
      <c r="A486" s="221" t="s">
        <v>169</v>
      </c>
      <c r="B486" s="222"/>
      <c r="C486" s="87" t="s">
        <v>38</v>
      </c>
      <c r="D486" s="100"/>
      <c r="E486" s="15">
        <f>D486*2</f>
        <v>0</v>
      </c>
    </row>
    <row r="487" spans="1:5" x14ac:dyDescent="0.25">
      <c r="A487" s="221" t="s">
        <v>170</v>
      </c>
      <c r="B487" s="222"/>
      <c r="C487" s="87" t="s">
        <v>24</v>
      </c>
      <c r="D487" s="99"/>
      <c r="E487" s="15">
        <f>D487*52</f>
        <v>0</v>
      </c>
    </row>
    <row r="488" spans="1:5" x14ac:dyDescent="0.25">
      <c r="A488" s="221" t="s">
        <v>189</v>
      </c>
      <c r="B488" s="222"/>
      <c r="C488" s="87" t="s">
        <v>24</v>
      </c>
      <c r="D488" s="99"/>
      <c r="E488" s="17">
        <f>D488*52</f>
        <v>0</v>
      </c>
    </row>
    <row r="489" spans="1:5" x14ac:dyDescent="0.25">
      <c r="A489" s="229" t="s">
        <v>190</v>
      </c>
      <c r="B489" s="230"/>
      <c r="C489" s="108" t="s">
        <v>24</v>
      </c>
      <c r="D489" s="99"/>
      <c r="E489" s="15">
        <f>D489*52</f>
        <v>0</v>
      </c>
    </row>
    <row r="490" spans="1:5" x14ac:dyDescent="0.25">
      <c r="A490" s="231" t="s">
        <v>171</v>
      </c>
      <c r="B490" s="232"/>
      <c r="C490" s="87" t="s">
        <v>38</v>
      </c>
      <c r="D490" s="99"/>
      <c r="E490" s="15">
        <f>D490*2</f>
        <v>0</v>
      </c>
    </row>
    <row r="491" spans="1:5" x14ac:dyDescent="0.25">
      <c r="A491" s="231" t="s">
        <v>172</v>
      </c>
      <c r="B491" s="232"/>
      <c r="C491" s="87" t="s">
        <v>28</v>
      </c>
      <c r="D491" s="51"/>
      <c r="E491" s="15">
        <f>D491*1</f>
        <v>0</v>
      </c>
    </row>
    <row r="492" spans="1:5" x14ac:dyDescent="0.25">
      <c r="A492" s="233" t="s">
        <v>187</v>
      </c>
      <c r="B492" s="234"/>
      <c r="C492" s="108" t="s">
        <v>24</v>
      </c>
      <c r="D492" s="75"/>
      <c r="E492" s="98">
        <f>D492*52</f>
        <v>0</v>
      </c>
    </row>
    <row r="493" spans="1:5" ht="15.75" thickBot="1" x14ac:dyDescent="0.3">
      <c r="A493" s="235" t="s">
        <v>173</v>
      </c>
      <c r="B493" s="236"/>
      <c r="C493" s="109" t="s">
        <v>28</v>
      </c>
      <c r="D493" s="101"/>
      <c r="E493" s="90">
        <f>D493*1</f>
        <v>0</v>
      </c>
    </row>
    <row r="494" spans="1:5" ht="25.5" customHeight="1" thickTop="1" thickBot="1" x14ac:dyDescent="0.3">
      <c r="A494" s="110" t="s">
        <v>186</v>
      </c>
      <c r="B494" s="111"/>
      <c r="C494" s="112">
        <f>E484+E485+E486+E487+E488+E489+E490+E491+E492+E493</f>
        <v>0</v>
      </c>
      <c r="D494" s="113"/>
      <c r="E494" s="114"/>
    </row>
    <row r="495" spans="1:5" x14ac:dyDescent="0.25">
      <c r="A495" s="94"/>
      <c r="B495" s="94"/>
      <c r="C495" s="77"/>
      <c r="D495" s="96"/>
      <c r="E495" s="95"/>
    </row>
    <row r="496" spans="1:5" x14ac:dyDescent="0.25">
      <c r="A496" s="94"/>
      <c r="B496" s="94"/>
      <c r="C496" s="77"/>
      <c r="D496" s="96"/>
      <c r="E496" s="95"/>
    </row>
    <row r="497" spans="1:5" x14ac:dyDescent="0.25">
      <c r="A497" s="94"/>
      <c r="B497" s="94"/>
      <c r="C497" s="77"/>
      <c r="D497" s="96"/>
      <c r="E497" s="95"/>
    </row>
    <row r="498" spans="1:5" x14ac:dyDescent="0.25">
      <c r="A498" s="94"/>
      <c r="B498" s="94"/>
      <c r="C498" s="77"/>
      <c r="D498" s="96"/>
      <c r="E498" s="95"/>
    </row>
    <row r="499" spans="1:5" x14ac:dyDescent="0.25">
      <c r="A499" s="94"/>
      <c r="B499" s="94"/>
      <c r="C499" s="77"/>
      <c r="D499" s="96"/>
      <c r="E499" s="95"/>
    </row>
    <row r="500" spans="1:5" x14ac:dyDescent="0.25">
      <c r="A500" s="94"/>
      <c r="B500" s="94"/>
      <c r="C500" s="77"/>
      <c r="D500" s="96"/>
      <c r="E500" s="95"/>
    </row>
    <row r="501" spans="1:5" x14ac:dyDescent="0.25">
      <c r="A501" s="94"/>
      <c r="B501" s="94"/>
      <c r="C501" s="77"/>
      <c r="D501" s="96"/>
      <c r="E501" s="95"/>
    </row>
    <row r="502" spans="1:5" x14ac:dyDescent="0.25">
      <c r="A502" s="94"/>
      <c r="B502" s="94"/>
      <c r="C502" s="77"/>
      <c r="D502" s="96"/>
      <c r="E502" s="95"/>
    </row>
    <row r="503" spans="1:5" x14ac:dyDescent="0.25">
      <c r="A503" s="94"/>
      <c r="B503" s="94"/>
      <c r="C503" s="77"/>
      <c r="D503" s="96"/>
      <c r="E503" s="95"/>
    </row>
    <row r="504" spans="1:5" x14ac:dyDescent="0.25">
      <c r="A504" s="94"/>
      <c r="B504" s="94"/>
      <c r="C504" s="77"/>
      <c r="D504" s="96"/>
      <c r="E504" s="95"/>
    </row>
    <row r="505" spans="1:5" x14ac:dyDescent="0.25">
      <c r="C505" s="97"/>
      <c r="D505" s="97"/>
    </row>
    <row r="507" spans="1:5" ht="15.75" thickBot="1" x14ac:dyDescent="0.3"/>
    <row r="508" spans="1:5" ht="24.75" thickTop="1" thickBot="1" x14ac:dyDescent="0.4">
      <c r="A508" s="241" t="s">
        <v>174</v>
      </c>
      <c r="B508" s="242"/>
      <c r="C508" s="242"/>
      <c r="D508" s="242"/>
      <c r="E508" s="243"/>
    </row>
    <row r="509" spans="1:5" ht="24.75" thickTop="1" thickBot="1" x14ac:dyDescent="0.4">
      <c r="A509" s="102"/>
      <c r="B509" s="102"/>
      <c r="C509" s="102"/>
    </row>
    <row r="510" spans="1:5" ht="18.75" thickTop="1" x14ac:dyDescent="0.25">
      <c r="A510" s="2" t="s">
        <v>0</v>
      </c>
      <c r="B510" s="211" t="s">
        <v>175</v>
      </c>
      <c r="C510" s="212"/>
      <c r="D510" s="212"/>
      <c r="E510" s="213"/>
    </row>
    <row r="511" spans="1:5" ht="18.75" thickBot="1" x14ac:dyDescent="0.3">
      <c r="A511" s="79"/>
      <c r="B511" s="214" t="s">
        <v>176</v>
      </c>
      <c r="C511" s="215"/>
      <c r="D511" s="215"/>
      <c r="E511" s="216"/>
    </row>
    <row r="512" spans="1:5" ht="46.5" thickTop="1" thickBot="1" x14ac:dyDescent="0.3">
      <c r="A512" s="248" t="s">
        <v>3</v>
      </c>
      <c r="B512" s="249"/>
      <c r="C512" s="80" t="s">
        <v>4</v>
      </c>
      <c r="D512" s="81" t="s">
        <v>159</v>
      </c>
      <c r="E512" s="82" t="s">
        <v>160</v>
      </c>
    </row>
    <row r="513" spans="1:5" ht="15.75" thickTop="1" x14ac:dyDescent="0.25">
      <c r="A513" s="250" t="s">
        <v>177</v>
      </c>
      <c r="B513" s="251"/>
      <c r="C513" s="103" t="s">
        <v>178</v>
      </c>
      <c r="D513" s="252"/>
      <c r="E513" s="255">
        <f>D513*12</f>
        <v>0</v>
      </c>
    </row>
    <row r="514" spans="1:5" x14ac:dyDescent="0.25">
      <c r="A514" s="84" t="s">
        <v>179</v>
      </c>
      <c r="B514" s="85"/>
      <c r="C514" s="86" t="s">
        <v>178</v>
      </c>
      <c r="D514" s="253"/>
      <c r="E514" s="256"/>
    </row>
    <row r="515" spans="1:5" x14ac:dyDescent="0.25">
      <c r="A515" s="221" t="s">
        <v>180</v>
      </c>
      <c r="B515" s="222"/>
      <c r="C515" s="83" t="s">
        <v>25</v>
      </c>
      <c r="D515" s="253"/>
      <c r="E515" s="256"/>
    </row>
    <row r="516" spans="1:5" x14ac:dyDescent="0.25">
      <c r="A516" s="221" t="s">
        <v>181</v>
      </c>
      <c r="B516" s="222"/>
      <c r="C516" s="83" t="s">
        <v>182</v>
      </c>
      <c r="D516" s="253"/>
      <c r="E516" s="256"/>
    </row>
    <row r="517" spans="1:5" x14ac:dyDescent="0.25">
      <c r="A517" s="231" t="s">
        <v>188</v>
      </c>
      <c r="B517" s="232"/>
      <c r="C517" s="83" t="s">
        <v>182</v>
      </c>
      <c r="D517" s="253"/>
      <c r="E517" s="256"/>
    </row>
    <row r="518" spans="1:5" ht="15.75" thickBot="1" x14ac:dyDescent="0.3">
      <c r="A518" s="258" t="s">
        <v>183</v>
      </c>
      <c r="B518" s="259"/>
      <c r="C518" s="106" t="s">
        <v>182</v>
      </c>
      <c r="D518" s="254"/>
      <c r="E518" s="257"/>
    </row>
    <row r="521" spans="1:5" ht="15.75" thickBot="1" x14ac:dyDescent="0.3"/>
    <row r="522" spans="1:5" ht="93" customHeight="1" thickTop="1" thickBot="1" x14ac:dyDescent="0.3">
      <c r="A522" s="244" t="s">
        <v>192</v>
      </c>
      <c r="B522" s="245"/>
      <c r="C522" s="246">
        <f>C13+C26+C44+C70+C83+C103+C132+C163+C194+C223+C254+E292+E309+E347+C368+C385+C403+C430+C461+C494+E513</f>
        <v>0</v>
      </c>
      <c r="D522" s="247"/>
    </row>
    <row r="523" spans="1:5" ht="15.75" thickTop="1" x14ac:dyDescent="0.25"/>
  </sheetData>
  <mergeCells count="324">
    <mergeCell ref="A436:B436"/>
    <mergeCell ref="A451:E451"/>
    <mergeCell ref="A522:B522"/>
    <mergeCell ref="C522:D522"/>
    <mergeCell ref="A461:B461"/>
    <mergeCell ref="C461:E461"/>
    <mergeCell ref="A479:E479"/>
    <mergeCell ref="A494:B494"/>
    <mergeCell ref="C494:E494"/>
    <mergeCell ref="A508:E508"/>
    <mergeCell ref="B510:E510"/>
    <mergeCell ref="B511:E511"/>
    <mergeCell ref="A512:B512"/>
    <mergeCell ref="A513:B513"/>
    <mergeCell ref="D513:D518"/>
    <mergeCell ref="E513:E518"/>
    <mergeCell ref="A515:B515"/>
    <mergeCell ref="A516:B516"/>
    <mergeCell ref="A517:B517"/>
    <mergeCell ref="A518:B518"/>
    <mergeCell ref="B481:E481"/>
    <mergeCell ref="B482:E482"/>
    <mergeCell ref="A483:B483"/>
    <mergeCell ref="A484:B484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B453:E453"/>
    <mergeCell ref="B454:E454"/>
    <mergeCell ref="A455:B455"/>
    <mergeCell ref="A456:B456"/>
    <mergeCell ref="A459:B459"/>
    <mergeCell ref="A458:B458"/>
    <mergeCell ref="A460:B460"/>
    <mergeCell ref="C26:E26"/>
    <mergeCell ref="A44:B44"/>
    <mergeCell ref="A62:B62"/>
    <mergeCell ref="A63:B63"/>
    <mergeCell ref="A64:B64"/>
    <mergeCell ref="A65:B65"/>
    <mergeCell ref="A72:B72"/>
    <mergeCell ref="A77:B77"/>
    <mergeCell ref="A78:B78"/>
    <mergeCell ref="A40:B40"/>
    <mergeCell ref="A41:B41"/>
    <mergeCell ref="A42:B42"/>
    <mergeCell ref="A35:B35"/>
    <mergeCell ref="A36:B36"/>
    <mergeCell ref="A37:B37"/>
    <mergeCell ref="A38:B38"/>
    <mergeCell ref="D43:E43"/>
    <mergeCell ref="C44:E44"/>
    <mergeCell ref="B59:E59"/>
    <mergeCell ref="B60:E60"/>
    <mergeCell ref="A46:B46"/>
    <mergeCell ref="A61:B61"/>
    <mergeCell ref="D12:E12"/>
    <mergeCell ref="C13:E13"/>
    <mergeCell ref="B34:E34"/>
    <mergeCell ref="A1:C1"/>
    <mergeCell ref="A39:B39"/>
    <mergeCell ref="A43:B43"/>
    <mergeCell ref="D30:E30"/>
    <mergeCell ref="D57:E57"/>
    <mergeCell ref="D1:E2"/>
    <mergeCell ref="A66:B66"/>
    <mergeCell ref="A67:B67"/>
    <mergeCell ref="A5:B5"/>
    <mergeCell ref="A6:B6"/>
    <mergeCell ref="A8:B8"/>
    <mergeCell ref="A9:B9"/>
    <mergeCell ref="B3:E3"/>
    <mergeCell ref="B4:E4"/>
    <mergeCell ref="A10:B10"/>
    <mergeCell ref="A11:B11"/>
    <mergeCell ref="A21:B21"/>
    <mergeCell ref="A22:B22"/>
    <mergeCell ref="A23:B23"/>
    <mergeCell ref="A24:B24"/>
    <mergeCell ref="A25:B25"/>
    <mergeCell ref="A26:B26"/>
    <mergeCell ref="A15:B15"/>
    <mergeCell ref="A12:B12"/>
    <mergeCell ref="A13:B13"/>
    <mergeCell ref="A20:B20"/>
    <mergeCell ref="B18:E18"/>
    <mergeCell ref="B19:E19"/>
    <mergeCell ref="D25:E25"/>
    <mergeCell ref="B33:E33"/>
    <mergeCell ref="D69:E69"/>
    <mergeCell ref="A68:B68"/>
    <mergeCell ref="A69:B69"/>
    <mergeCell ref="A153:B153"/>
    <mergeCell ref="A105:B105"/>
    <mergeCell ref="A120:B120"/>
    <mergeCell ref="A121:B121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154:B154"/>
    <mergeCell ref="A155:B155"/>
    <mergeCell ref="A156:B156"/>
    <mergeCell ref="C70:E70"/>
    <mergeCell ref="A99:B99"/>
    <mergeCell ref="A100:B100"/>
    <mergeCell ref="A101:B101"/>
    <mergeCell ref="A102:B102"/>
    <mergeCell ref="A79:B79"/>
    <mergeCell ref="A80:B80"/>
    <mergeCell ref="A81:B81"/>
    <mergeCell ref="A82:B82"/>
    <mergeCell ref="B75:E75"/>
    <mergeCell ref="B76:E76"/>
    <mergeCell ref="D82:E82"/>
    <mergeCell ref="B89:E89"/>
    <mergeCell ref="D102:E102"/>
    <mergeCell ref="D86:E86"/>
    <mergeCell ref="C83:E83"/>
    <mergeCell ref="B88:E88"/>
    <mergeCell ref="A83:B83"/>
    <mergeCell ref="A70:B70"/>
    <mergeCell ref="A182:B182"/>
    <mergeCell ref="A183:B183"/>
    <mergeCell ref="A184:B184"/>
    <mergeCell ref="A158:B158"/>
    <mergeCell ref="A159:B159"/>
    <mergeCell ref="A160:B160"/>
    <mergeCell ref="C103:E103"/>
    <mergeCell ref="A131:B131"/>
    <mergeCell ref="A134:B134"/>
    <mergeCell ref="A130:B130"/>
    <mergeCell ref="A129:B129"/>
    <mergeCell ref="A127:B127"/>
    <mergeCell ref="A128:B128"/>
    <mergeCell ref="A123:B123"/>
    <mergeCell ref="A124:B124"/>
    <mergeCell ref="A125:B125"/>
    <mergeCell ref="A103:B103"/>
    <mergeCell ref="A126:B126"/>
    <mergeCell ref="D116:E116"/>
    <mergeCell ref="A122:B122"/>
    <mergeCell ref="B118:E118"/>
    <mergeCell ref="B119:E119"/>
    <mergeCell ref="A151:B151"/>
    <mergeCell ref="A152:B152"/>
    <mergeCell ref="D193:E193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215:B215"/>
    <mergeCell ref="D210:E210"/>
    <mergeCell ref="B212:E212"/>
    <mergeCell ref="B213:E213"/>
    <mergeCell ref="A214:B214"/>
    <mergeCell ref="D178:E178"/>
    <mergeCell ref="A194:B194"/>
    <mergeCell ref="A196:B196"/>
    <mergeCell ref="D131:E131"/>
    <mergeCell ref="A132:B132"/>
    <mergeCell ref="C132:E132"/>
    <mergeCell ref="C194:E194"/>
    <mergeCell ref="A161:B161"/>
    <mergeCell ref="A162:B162"/>
    <mergeCell ref="A163:B163"/>
    <mergeCell ref="A165:B165"/>
    <mergeCell ref="A157:B157"/>
    <mergeCell ref="D147:E147"/>
    <mergeCell ref="B149:E149"/>
    <mergeCell ref="B150:E150"/>
    <mergeCell ref="D162:E162"/>
    <mergeCell ref="C163:E163"/>
    <mergeCell ref="B180:E180"/>
    <mergeCell ref="B181:E181"/>
    <mergeCell ref="A216:B216"/>
    <mergeCell ref="A217:B217"/>
    <mergeCell ref="A218:B218"/>
    <mergeCell ref="A219:B219"/>
    <mergeCell ref="A220:B220"/>
    <mergeCell ref="A221:B221"/>
    <mergeCell ref="A222:B222"/>
    <mergeCell ref="D222:E222"/>
    <mergeCell ref="A223:B223"/>
    <mergeCell ref="C223:E223"/>
    <mergeCell ref="A225:B225"/>
    <mergeCell ref="D241:E241"/>
    <mergeCell ref="B243:E243"/>
    <mergeCell ref="B244:E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D253:E253"/>
    <mergeCell ref="A254:B254"/>
    <mergeCell ref="C254:E254"/>
    <mergeCell ref="A256:B256"/>
    <mergeCell ref="D270:E270"/>
    <mergeCell ref="B272:E272"/>
    <mergeCell ref="B273:E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D292"/>
    <mergeCell ref="A294:B294"/>
    <mergeCell ref="A295:B295"/>
    <mergeCell ref="D299:E299"/>
    <mergeCell ref="B301:E301"/>
    <mergeCell ref="B302:E302"/>
    <mergeCell ref="A303:B303"/>
    <mergeCell ref="A304:B304"/>
    <mergeCell ref="A305:B305"/>
    <mergeCell ref="A306:B306"/>
    <mergeCell ref="A307:B307"/>
    <mergeCell ref="A308:B308"/>
    <mergeCell ref="A309:D309"/>
    <mergeCell ref="A311:B311"/>
    <mergeCell ref="A312:B312"/>
    <mergeCell ref="D328:E328"/>
    <mergeCell ref="B330:E330"/>
    <mergeCell ref="B331:E331"/>
    <mergeCell ref="A332:B332"/>
    <mergeCell ref="A333:B333"/>
    <mergeCell ref="A334:B334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D347"/>
    <mergeCell ref="D359:E359"/>
    <mergeCell ref="B361:E361"/>
    <mergeCell ref="B362:E362"/>
    <mergeCell ref="A363:B363"/>
    <mergeCell ref="A364:B364"/>
    <mergeCell ref="A365:B365"/>
    <mergeCell ref="A366:B366"/>
    <mergeCell ref="A367:B367"/>
    <mergeCell ref="D367:E367"/>
    <mergeCell ref="A368:B368"/>
    <mergeCell ref="C368:E368"/>
    <mergeCell ref="A370:B370"/>
    <mergeCell ref="D374:E374"/>
    <mergeCell ref="B376:E376"/>
    <mergeCell ref="B377:E377"/>
    <mergeCell ref="A378:B378"/>
    <mergeCell ref="A379:B379"/>
    <mergeCell ref="A380:B380"/>
    <mergeCell ref="A381:B381"/>
    <mergeCell ref="A382:B382"/>
    <mergeCell ref="A383:B383"/>
    <mergeCell ref="A384:B384"/>
    <mergeCell ref="D384:E384"/>
    <mergeCell ref="A385:B385"/>
    <mergeCell ref="C385:E385"/>
    <mergeCell ref="D390:E390"/>
    <mergeCell ref="B392:E392"/>
    <mergeCell ref="B393:E393"/>
    <mergeCell ref="A394:B394"/>
    <mergeCell ref="A401:B401"/>
    <mergeCell ref="D420:E420"/>
    <mergeCell ref="B422:E422"/>
    <mergeCell ref="B423:E423"/>
    <mergeCell ref="A424:B424"/>
    <mergeCell ref="A425:B425"/>
    <mergeCell ref="A395:B395"/>
    <mergeCell ref="A396:B396"/>
    <mergeCell ref="A397:B397"/>
    <mergeCell ref="A398:B398"/>
    <mergeCell ref="A399:B399"/>
    <mergeCell ref="A400:B400"/>
    <mergeCell ref="A402:B402"/>
    <mergeCell ref="D402:E402"/>
    <mergeCell ref="A430:B430"/>
    <mergeCell ref="C430:E430"/>
    <mergeCell ref="A432:B432"/>
    <mergeCell ref="A426:B426"/>
    <mergeCell ref="A427:B427"/>
    <mergeCell ref="A428:B428"/>
    <mergeCell ref="A429:B429"/>
    <mergeCell ref="D429:E429"/>
    <mergeCell ref="A403:B403"/>
    <mergeCell ref="C403:E403"/>
    <mergeCell ref="A405:B405"/>
  </mergeCells>
  <pageMargins left="0.7" right="0.7" top="0.78740157499999996" bottom="0.78740157499999996" header="0.3" footer="0.3"/>
  <pageSetup paperSize="9" orientation="landscape" r:id="rId1"/>
  <ignoredErrors>
    <ignoredError sqref="E64 E66 E283 E334 E337 E339:E340 E342 E344 E93 E95 E488 E492 E38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KL 1.1</vt:lpstr>
    </vt:vector>
  </TitlesOfParts>
  <Company>MěÚ Třinec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Szkanderová</dc:creator>
  <cp:lastModifiedBy>Administrator</cp:lastModifiedBy>
  <cp:lastPrinted>2019-10-02T11:12:22Z</cp:lastPrinted>
  <dcterms:created xsi:type="dcterms:W3CDTF">2015-09-24T05:24:16Z</dcterms:created>
  <dcterms:modified xsi:type="dcterms:W3CDTF">2019-10-09T08:52:53Z</dcterms:modified>
</cp:coreProperties>
</file>